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31" windowWidth="15135" windowHeight="9300" activeTab="1"/>
  </bookViews>
  <sheets>
    <sheet name="Can doi KT" sheetId="1" r:id="rId1"/>
    <sheet name="KQKD" sheetId="2" r:id="rId2"/>
  </sheets>
  <definedNames>
    <definedName name="_xlnm.Print_Titles" localSheetId="0">'Can doi KT'!$8:$8</definedName>
  </definedNames>
  <calcPr fullCalcOnLoad="1"/>
</workbook>
</file>

<file path=xl/sharedStrings.xml><?xml version="1.0" encoding="utf-8"?>
<sst xmlns="http://schemas.openxmlformats.org/spreadsheetml/2006/main" count="375" uniqueCount="243">
  <si>
    <t>Chỉ tiêu</t>
  </si>
  <si>
    <t>Mã số</t>
  </si>
  <si>
    <t>Thuyết minh</t>
  </si>
  <si>
    <t>Lũy kế đầu năm</t>
  </si>
  <si>
    <t>1. Doanh thu hoạt động kinh doanh chứng khoán</t>
  </si>
  <si>
    <t>Trong đó</t>
  </si>
  <si>
    <t>- Doanh thu môi giới chứng khoán cho người đầu tư</t>
  </si>
  <si>
    <t>2</t>
  </si>
  <si>
    <t>1,144,313,836</t>
  </si>
  <si>
    <t>0</t>
  </si>
  <si>
    <t>- Doanh thu hoạt động tự doanh chứng khoán</t>
  </si>
  <si>
    <t>3</t>
  </si>
  <si>
    <t>410,177</t>
  </si>
  <si>
    <t>- Doanh thu tư vấn tài chính doanh nghiệp</t>
  </si>
  <si>
    <t>7</t>
  </si>
  <si>
    <t>199,000,000</t>
  </si>
  <si>
    <t>8</t>
  </si>
  <si>
    <t>- Doanh thu về vốn kinh doanh</t>
  </si>
  <si>
    <t>1,062,286,054</t>
  </si>
  <si>
    <t>11</t>
  </si>
  <si>
    <t>2. Các khoản giảm trừ doanh thu</t>
  </si>
  <si>
    <t>13</t>
  </si>
  <si>
    <t>2,406,010,067</t>
  </si>
  <si>
    <t>4. Thu lãi đầu tư</t>
  </si>
  <si>
    <t>6,000,000</t>
  </si>
  <si>
    <t>2,412,010,067</t>
  </si>
  <si>
    <t>6. Chi phí hoạt động kinh doanh chứng khoán</t>
  </si>
  <si>
    <t>16</t>
  </si>
  <si>
    <t>2,288,623,482</t>
  </si>
  <si>
    <t>7. Lợi nhuận gộp</t>
  </si>
  <si>
    <t>20</t>
  </si>
  <si>
    <t>123,386,585</t>
  </si>
  <si>
    <t>8. Chi phí quản lý doanh nghiệp</t>
  </si>
  <si>
    <t>30</t>
  </si>
  <si>
    <t>4,818,299,015</t>
  </si>
  <si>
    <t>40</t>
  </si>
  <si>
    <t>(4,694,912,430)</t>
  </si>
  <si>
    <t>- Các khoản thu nhập ngoài hoạt động kinh doanh</t>
  </si>
  <si>
    <t>- Các khoản chi phí ngoài hoạt động kinh doanh</t>
  </si>
  <si>
    <t>50</t>
  </si>
  <si>
    <t>60</t>
  </si>
  <si>
    <t>(4,700,912,430)</t>
  </si>
  <si>
    <t>13. Thuế thu nhập doanh nghiệp phải nộp</t>
  </si>
  <si>
    <t>70</t>
  </si>
  <si>
    <t>80</t>
  </si>
  <si>
    <t xml:space="preserve">       Công ty cổ phần Chứng khoán FPT</t>
  </si>
  <si>
    <t xml:space="preserve">         Địa chỉ: Tầng 2 - 71 Nguyễn Chí Thanh - Hà nội</t>
  </si>
  <si>
    <t xml:space="preserve">         Điện thoại: 04.7737070 - Fax: 04.7739058</t>
  </si>
  <si>
    <t>A</t>
  </si>
  <si>
    <t>B</t>
  </si>
  <si>
    <t>51</t>
  </si>
  <si>
    <t>52</t>
  </si>
  <si>
    <t>90</t>
  </si>
  <si>
    <t>Số đầu kỳ</t>
  </si>
  <si>
    <t>Số cuối kỳ</t>
  </si>
  <si>
    <t>Trong đó:</t>
  </si>
  <si>
    <t>x</t>
  </si>
  <si>
    <t>CÔNG TY CỔ PHẦN CHỨNG KHOÁN FPT
Địa chỉ: Tầng 2 -71Nguyễn Chí Thanh-Đống Đa - HN
Điện thoại 7.737070.    Fax 7.739058</t>
  </si>
  <si>
    <t>Mẫu số B02 - CTCK
Ban hành theo Quyết định số 99/2000/QĐ-BTC
ngày 13 tháng 6 năm 2000 của Bộ Tài Chính</t>
  </si>
  <si>
    <t>BẢNG CÂN ĐỐI KẾ TOÁN</t>
  </si>
  <si>
    <t>Tài sản</t>
  </si>
  <si>
    <t>A- TÀI SẢN LƯU ĐỘNG VÀ ĐẦU TƯ NGẮN HẠN</t>
  </si>
  <si>
    <t>I. Tiền</t>
  </si>
  <si>
    <t>2. Tiền gửi Ngân hàng</t>
  </si>
  <si>
    <t>3. Tiền đang chuyển</t>
  </si>
  <si>
    <t>4. Tiền gửi của người đầu tư về giao dịch chứng khoán</t>
  </si>
  <si>
    <t>5. Tiền gửi về bán chứng khoán phát hành</t>
  </si>
  <si>
    <t>6. Tiên gửi thanh toán bù trừ giao dịch chứng khoán</t>
  </si>
  <si>
    <t>II. Các khoản đầu tư chứng khoán ngắn hạn và đầu tư ngắn hạn khác</t>
  </si>
  <si>
    <t>1. Chứng khoán tự doanh</t>
  </si>
  <si>
    <t>2. Chứng khoán đầu tư ngắn hạn của người uỷ thác đầu tư</t>
  </si>
  <si>
    <t>3. Đầu tư ngắn hạn</t>
  </si>
  <si>
    <t>- Đầu tư ngắn hạn của công ty chứng khoán</t>
  </si>
  <si>
    <t>- Đầu tư ngắn hạn của người uỷ thác đầu tư</t>
  </si>
  <si>
    <t>4. Dự phòng giảm giá chứng khoán và đầu tư ngắn hạn(*)</t>
  </si>
  <si>
    <t>III. Các khoản phải thu</t>
  </si>
  <si>
    <t>1. Phải thu của trung tâm giao dịch chứng khoán</t>
  </si>
  <si>
    <t>2. Phải thu của người đầu tư</t>
  </si>
  <si>
    <t>3. Phải thu của tổ chức phát hành chứng khoán bảo lãnh phát hành chứng khoán</t>
  </si>
  <si>
    <t>4. Ứng trước cho người bán</t>
  </si>
  <si>
    <t>5. Thuế GTGT được khấu trừ</t>
  </si>
  <si>
    <t>6. Phải thu nội bộ</t>
  </si>
  <si>
    <t>7. Phải thu khác</t>
  </si>
  <si>
    <t>8. Dự phòng phải thu khó đòi (*)</t>
  </si>
  <si>
    <t>1. Hàng mua đang đi trên đường</t>
  </si>
  <si>
    <t>2. Vật liệu</t>
  </si>
  <si>
    <t>3. Công cụ dụng cụ</t>
  </si>
  <si>
    <t>V. Tài sản lưu động khác</t>
  </si>
  <si>
    <t>1. Tạm ứng</t>
  </si>
  <si>
    <t>2. Chi phí trả trước</t>
  </si>
  <si>
    <t>3. Tài sản thiếu chờ xử lý</t>
  </si>
  <si>
    <t>- Tài sản thiếu trong thanh toán giao dịch chứng khoán  chờ xử lý</t>
  </si>
  <si>
    <t>- Tài sản thiếu chờ xử lý khác</t>
  </si>
  <si>
    <t>B. TÀI SẢN CỐ ĐỊNH VÀ ĐẦU TƯ DÀI HẠN</t>
  </si>
  <si>
    <t>I. Tài sản cố định</t>
  </si>
  <si>
    <t>1. Tài sản cố định hữu hình</t>
  </si>
  <si>
    <t>- Nguyên giá</t>
  </si>
  <si>
    <t>- Giá trị hao mòn luỹ kế(*)</t>
  </si>
  <si>
    <t>2. Tài sản cố định thuê tài chính</t>
  </si>
  <si>
    <t>- Giá trị hao mòn luỹ kế</t>
  </si>
  <si>
    <t>3. Tài sản cố định vô hình</t>
  </si>
  <si>
    <t>II. Các khoản đầu tư chứng khoán dài hạn và đầu tư dài hạn khác</t>
  </si>
  <si>
    <t>1. Đầu tư chứng khoán dài hạn của công ty chứng khoán</t>
  </si>
  <si>
    <t>2. Góp vốn liên doanh</t>
  </si>
  <si>
    <t>3. Đầu tư chứng khoán dài hạn của người uỷ thác đầu tư</t>
  </si>
  <si>
    <t>4. Đầu tư dài hạn khác</t>
  </si>
  <si>
    <t>- Đầu tư dài hạn khác của công ty chứng khoán</t>
  </si>
  <si>
    <t>- Đầu tư dài hạn khác của người uỷ thác đầu tư</t>
  </si>
  <si>
    <t>5. Dự phòng giảm giá chứng khoán và đầu tư dài hạn khác(*)</t>
  </si>
  <si>
    <t>III. Chi phí xây dựng cơ bản dở dang (TK 241)</t>
  </si>
  <si>
    <t>IV. Tài sản dài hạn khác</t>
  </si>
  <si>
    <t>2. Tiền nộp Quỹ hỗ trợ thanh toán</t>
  </si>
  <si>
    <t>3. Tài sản dài hạn khác</t>
  </si>
  <si>
    <t>TỔNG CỘNG TÀI SẢN</t>
  </si>
  <si>
    <t>A. NỢ PHẢI TRẢ</t>
  </si>
  <si>
    <t>I. Nợ ngắn hạn</t>
  </si>
  <si>
    <t>1. Vay ngắn hạn</t>
  </si>
  <si>
    <t>- Vay ngắn hạn</t>
  </si>
  <si>
    <t>- Trái phiếu phát hành ngắn hạn</t>
  </si>
  <si>
    <t>2. Vay dài hạn đến hạn trả</t>
  </si>
  <si>
    <t>3. Phải trả trung tâm giao dịch chứng khoán</t>
  </si>
  <si>
    <t>4. Phải trả thiếu hụt Quỹ hỗ trợ thanh toán</t>
  </si>
  <si>
    <t>6. Phải trả người bán</t>
  </si>
  <si>
    <t>7. Người mua ứng trước</t>
  </si>
  <si>
    <t>- Phải trả cổ tức cho cổ đông</t>
  </si>
  <si>
    <t>9. Thuế và các khoản phải nộp Nhà nước</t>
  </si>
  <si>
    <t>10. Phải trả nhân viên</t>
  </si>
  <si>
    <t>11. Chi phí phải trả</t>
  </si>
  <si>
    <t>12. Phải trả nội bộ</t>
  </si>
  <si>
    <t>13. Phải trả tổ chức phát hành chứng khoán</t>
  </si>
  <si>
    <t>15. Tài sản thừa chờ xử lý</t>
  </si>
  <si>
    <t>- Tài sản thừa trong thanh toán giao dịch chứng khoán chờ xử lý</t>
  </si>
  <si>
    <t>- Tài sản thừa khác</t>
  </si>
  <si>
    <t>16. Thanh toán giao dịch chứng khoán của người đầu tư</t>
  </si>
  <si>
    <t>II. Nợ dài hạn</t>
  </si>
  <si>
    <t>1. Vay dài hạn</t>
  </si>
  <si>
    <t>2. Nợ dài hạn</t>
  </si>
  <si>
    <t>Trong đó: Trái phiếu phát hành</t>
  </si>
  <si>
    <t>4. Phải trả người ủy thác đầu tư</t>
  </si>
  <si>
    <t>B. NGUỒN VỐN CHỦ SỞ HỮU</t>
  </si>
  <si>
    <t>I. Vốn góp ban đầu</t>
  </si>
  <si>
    <t>1. Vốn của các bên góp vốn</t>
  </si>
  <si>
    <t>2. Vốn góp cổ phần</t>
  </si>
  <si>
    <t>- Mệnh giá cổ phiếu phát hành</t>
  </si>
  <si>
    <t>II. Vốn bổ sung</t>
  </si>
  <si>
    <t>1. Thặng dư vốn cổ phần</t>
  </si>
  <si>
    <t>2. Vốn bổ sung từ lợi nhuận</t>
  </si>
  <si>
    <t>3. Vốn bổ sung từ nguồn khác</t>
  </si>
  <si>
    <t>III. Các quỹ và lợi nhuận chưa phân phối</t>
  </si>
  <si>
    <t>2. Quỹ dự phòng tài chính</t>
  </si>
  <si>
    <t>- Dự trữ pháp định</t>
  </si>
  <si>
    <t>- Dự trưc theo Điều lệ công ty chứng khoán</t>
  </si>
  <si>
    <t>- Dự trữ bất thường</t>
  </si>
  <si>
    <t>- Dự trư khác</t>
  </si>
  <si>
    <t>3. Quỹ dự phòng trợ cấp mất việc làm</t>
  </si>
  <si>
    <t>4. Lợi nhuận chưa phân phối</t>
  </si>
  <si>
    <t>5. Quỹ khen thưởng và phúc lợi</t>
  </si>
  <si>
    <t>IV. Vốn điều chỉnh</t>
  </si>
  <si>
    <t>1. Chênh lệch đánh giá lại tài sản</t>
  </si>
  <si>
    <t>2. Chênh lệch tỷ giá ngoại tệ đánh giá lại cuối kỳ</t>
  </si>
  <si>
    <t>3. Giá trị thuần của chứng khoán ngân quỹ(*)</t>
  </si>
  <si>
    <t>- Chứng khoán ngân quỹ</t>
  </si>
  <si>
    <t>- Dự phòng chứng khoán ngân quỹ</t>
  </si>
  <si>
    <t>TỔNG CỘNG NGUỒN VỐN</t>
  </si>
  <si>
    <t>CÁC CHỈ TIÊU NGOÀI BẢNG CÂN ĐỐI KẾ TOÁN</t>
  </si>
  <si>
    <t>1. Tài sản cố định thuê ngoài</t>
  </si>
  <si>
    <t>2. Vật tư nhận giữ hộ</t>
  </si>
  <si>
    <t>3. Nợ khó đòi đã xử lý</t>
  </si>
  <si>
    <t>4. Ngoại tệ các loại</t>
  </si>
  <si>
    <t>5. Nguồn vốn khấu hao</t>
  </si>
  <si>
    <t>6. Chứng khoán lưu ký</t>
  </si>
  <si>
    <t>Chứng khoán giao dịch</t>
  </si>
  <si>
    <t>CK giao dịch của TVLK</t>
  </si>
  <si>
    <t>CK giao dịch của khách hàng trong nước</t>
  </si>
  <si>
    <t>CK giao dịch của khách hàng nước ngoài</t>
  </si>
  <si>
    <t>Chứng khoán tạm ngừng giao dịch</t>
  </si>
  <si>
    <t>CK tạm ngừng giao dịch của TVLK</t>
  </si>
  <si>
    <t>CK tạm ngừng giao dịch của khách hàng trong nước</t>
  </si>
  <si>
    <t>CK tạm ngừng giao dịch của khách hàng nước ngoài</t>
  </si>
  <si>
    <t>Chứng khoán cầm cố</t>
  </si>
  <si>
    <t>CK cầm cố của TVLK</t>
  </si>
  <si>
    <t>CK cầm cố của khách hàng trong nước</t>
  </si>
  <si>
    <t>CK cầm cố của khách hàng nước ngoài</t>
  </si>
  <si>
    <t>Chứng khoán tạm giữ</t>
  </si>
  <si>
    <t>CK tạm giữ của TVLK</t>
  </si>
  <si>
    <t>CK tạm giữ của khách hàng trong nước</t>
  </si>
  <si>
    <t>CK tạm giữ của khách hàng nước ngoài</t>
  </si>
  <si>
    <t>Chứng khoán chờ thanh toán</t>
  </si>
  <si>
    <t>CK chờ thanh toán của TVLK</t>
  </si>
  <si>
    <t>CK chờ thanh toán của khách hàng trong nước</t>
  </si>
  <si>
    <t>CK chờ thanh toán của khách hàng nước ngoài</t>
  </si>
  <si>
    <t>Chứng khoán phong toả chờ rút</t>
  </si>
  <si>
    <t>CK phong toả chờ rút của TVLK</t>
  </si>
  <si>
    <t>CK phong toả chờ rút của khách hàng trong nước</t>
  </si>
  <si>
    <t>CK phong toả chờ rút của khách hàng nước ngoài</t>
  </si>
  <si>
    <t>Chứng khoán chờ giao dịch</t>
  </si>
  <si>
    <t>CK chờ giao dịch của TVLK</t>
  </si>
  <si>
    <t>CK chờ giao dịch của khách hàng trong nước</t>
  </si>
  <si>
    <t>CK chờ giao dịch của khách hàng nước ngoài</t>
  </si>
  <si>
    <t>Chứng khoán sửa lỗi</t>
  </si>
  <si>
    <t>CK sửa lỗi của TVLK</t>
  </si>
  <si>
    <t>CK sửa lỗi của khách hàng trong nước</t>
  </si>
  <si>
    <t>CK sửa lỗi của khách hàng nước ngoài</t>
  </si>
  <si>
    <t>Chứng khoán nhận bán hộ</t>
  </si>
  <si>
    <t>Chứng khoán nhận bán hộ người đầu tư</t>
  </si>
  <si>
    <t>Chứng khoán nhận lưu ký cho người đầu tư</t>
  </si>
  <si>
    <t>PHẦN I:LÃI LỖ</t>
  </si>
  <si>
    <t>Ban hành theo QĐ số 99/2000/QĐ-BTC</t>
  </si>
  <si>
    <t>ngày 13 tháng 6 năm 2000 của  BTC</t>
  </si>
  <si>
    <t>-Số lượng cổ phiếu đang phát hành</t>
  </si>
  <si>
    <t>Mẫu số B 01 - CTCK</t>
  </si>
  <si>
    <t>Người  lập biểu                                           Kế toán trưởng                                      Giám đốc</t>
  </si>
  <si>
    <t>Qúy 4 Năm 2007</t>
  </si>
  <si>
    <t>- Doanh thu lưu ký chứng khoán cho người đầu tư, QL cổ đông</t>
  </si>
  <si>
    <t>3. Doanh thu thuần (01-13)</t>
  </si>
  <si>
    <t>17</t>
  </si>
  <si>
    <t>5. Doanh thu hoạt động kinh doanh chứng khoán và lãi đầu tư (16+17)</t>
  </si>
  <si>
    <t>18</t>
  </si>
  <si>
    <t>19</t>
  </si>
  <si>
    <t>- Chi phí hoạt động kinh doanh chứng khoán</t>
  </si>
  <si>
    <t>9. Lợi nhuận thuần từ hoạt động kinh doanh chứng khoán (30-40)</t>
  </si>
  <si>
    <t>10. Lợi nhuận ngoài hoạt động kinh doanh (51-52)</t>
  </si>
  <si>
    <t>11.Tổng lợi nhuận trước thuế (50+60)</t>
  </si>
  <si>
    <t>12. Lợi nhuận tính thuế (Lợi nhuận trước thuế - Lãi đầu tư ) (70-17)</t>
  </si>
  <si>
    <t>71</t>
  </si>
  <si>
    <t>14. Lợi nhuận sau thuế (70-80)</t>
  </si>
  <si>
    <t>Qúy này</t>
  </si>
  <si>
    <t>Qúy trước</t>
  </si>
  <si>
    <t>Qúy 4 năm 2007</t>
  </si>
  <si>
    <t>IV. Vật liệu công cụ tồn kho</t>
  </si>
  <si>
    <t>4. Tài sản cầm cố ký cược ký quỹ ngắn hạn</t>
  </si>
  <si>
    <t>1. Ký quỹ ký cược dài hạn</t>
  </si>
  <si>
    <t>5. Phải trả về chứng khoán giao nhận đại lý phát hành</t>
  </si>
  <si>
    <t>8. Phải trả cổ tức gốc và lãi trái phiếu</t>
  </si>
  <si>
    <t>- Phải trả hộ cổ tức gốc và lãi trái phiếu</t>
  </si>
  <si>
    <t>14. Phải trả phải nộp khác</t>
  </si>
  <si>
    <t>3. Nhận ký quỹ ký cược dài hạn</t>
  </si>
  <si>
    <t>1. Quỹ đầu tư phát triển</t>
  </si>
  <si>
    <t>Chứng khoán nhận bán hộ tổ chức phát hành công ty bảo lãnh CK phát hành</t>
  </si>
  <si>
    <t>   (Ký họ tên)                                                  (Ký họ tên)                             (Ký họ tên đóng dấu)</t>
  </si>
  <si>
    <r>
      <t xml:space="preserve">  </t>
    </r>
    <r>
      <rPr>
        <b/>
        <sz val="12"/>
        <color indexed="8"/>
        <rFont val="Times New Roman"/>
        <family val="1"/>
      </rPr>
      <t>Ngày 15 tháng  01 năm 2008</t>
    </r>
  </si>
  <si>
    <t>KẾT QUẢ HOẠT ĐỘNG KINH DOANH</t>
  </si>
  <si>
    <t xml:space="preserve">1. Tiền mặt tại quỹ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</si>
</sst>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</numFmts>
  <fonts count="17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.VnTimeH"/>
      <family val="2"/>
    </font>
    <font>
      <sz val="12"/>
      <name val="Times New Roman"/>
      <family val="1"/>
    </font>
    <font>
      <b/>
      <sz val="12"/>
      <name val=".VnTime"/>
      <family val="2"/>
    </font>
    <font>
      <b/>
      <sz val="16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6" fillId="0" borderId="0" xfId="0" applyFont="1" applyAlignment="1">
      <alignment wrapText="1"/>
    </xf>
    <xf numFmtId="49" fontId="8" fillId="0" borderId="0" xfId="0" applyNumberFormat="1" applyFont="1" applyAlignment="1">
      <alignment/>
    </xf>
    <xf numFmtId="164" fontId="8" fillId="0" borderId="0" xfId="15" applyNumberFormat="1" applyFont="1" applyAlignment="1">
      <alignment/>
    </xf>
    <xf numFmtId="49" fontId="6" fillId="0" borderId="0" xfId="0" applyNumberFormat="1" applyFont="1" applyAlignment="1">
      <alignment/>
    </xf>
    <xf numFmtId="0" fontId="9" fillId="0" borderId="0" xfId="0" applyFont="1" applyAlignment="1">
      <alignment horizontal="center" vertical="top" wrapText="1"/>
    </xf>
    <xf numFmtId="0" fontId="2" fillId="2" borderId="4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1" fillId="0" borderId="0" xfId="0" applyFont="1" applyAlignment="1">
      <alignment horizontal="justify" wrapText="1"/>
    </xf>
    <xf numFmtId="0" fontId="1" fillId="2" borderId="1" xfId="0" applyFont="1" applyFill="1" applyBorder="1" applyAlignment="1" quotePrefix="1">
      <alignment horizontal="left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5" xfId="0" applyFill="1" applyBorder="1" applyAlignment="1">
      <alignment wrapText="1"/>
    </xf>
    <xf numFmtId="3" fontId="1" fillId="2" borderId="9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164" fontId="3" fillId="3" borderId="6" xfId="15" applyNumberFormat="1" applyFont="1" applyFill="1" applyBorder="1" applyAlignment="1">
      <alignment horizontal="center" wrapText="1"/>
    </xf>
    <xf numFmtId="164" fontId="1" fillId="4" borderId="1" xfId="15" applyNumberFormat="1" applyFont="1" applyFill="1" applyBorder="1" applyAlignment="1">
      <alignment horizontal="center" wrapText="1"/>
    </xf>
    <xf numFmtId="164" fontId="0" fillId="2" borderId="11" xfId="15" applyNumberFormat="1" applyFill="1" applyBorder="1" applyAlignment="1">
      <alignment wrapText="1"/>
    </xf>
    <xf numFmtId="164" fontId="1" fillId="2" borderId="1" xfId="15" applyNumberFormat="1" applyFont="1" applyFill="1" applyBorder="1" applyAlignment="1">
      <alignment horizontal="right" wrapText="1"/>
    </xf>
    <xf numFmtId="164" fontId="0" fillId="2" borderId="14" xfId="15" applyNumberFormat="1" applyFill="1" applyBorder="1" applyAlignment="1">
      <alignment wrapText="1"/>
    </xf>
    <xf numFmtId="164" fontId="0" fillId="0" borderId="0" xfId="15" applyNumberFormat="1" applyAlignment="1">
      <alignment/>
    </xf>
    <xf numFmtId="164" fontId="1" fillId="2" borderId="1" xfId="15" applyNumberFormat="1" applyFont="1" applyFill="1" applyBorder="1" applyAlignment="1">
      <alignment horizontal="center" wrapText="1"/>
    </xf>
    <xf numFmtId="164" fontId="2" fillId="2" borderId="1" xfId="15" applyNumberFormat="1" applyFont="1" applyFill="1" applyBorder="1" applyAlignment="1">
      <alignment horizontal="right" wrapText="1"/>
    </xf>
    <xf numFmtId="164" fontId="4" fillId="0" borderId="0" xfId="15" applyNumberFormat="1" applyFont="1" applyAlignment="1">
      <alignment horizontal="left"/>
    </xf>
    <xf numFmtId="164" fontId="0" fillId="0" borderId="0" xfId="0" applyNumberFormat="1" applyAlignment="1">
      <alignment/>
    </xf>
    <xf numFmtId="0" fontId="2" fillId="5" borderId="16" xfId="0" applyFont="1" applyFill="1" applyBorder="1" applyAlignment="1">
      <alignment horizontal="left" wrapText="1"/>
    </xf>
    <xf numFmtId="164" fontId="13" fillId="2" borderId="1" xfId="15" applyNumberFormat="1" applyFont="1" applyFill="1" applyBorder="1" applyAlignment="1">
      <alignment horizontal="right" wrapText="1"/>
    </xf>
    <xf numFmtId="165" fontId="2" fillId="2" borderId="1" xfId="15" applyNumberFormat="1" applyFont="1" applyFill="1" applyBorder="1" applyAlignment="1">
      <alignment horizontal="right" wrapText="1"/>
    </xf>
    <xf numFmtId="165" fontId="1" fillId="2" borderId="1" xfId="15" applyNumberFormat="1" applyFont="1" applyFill="1" applyBorder="1" applyAlignment="1">
      <alignment horizontal="right" wrapText="1"/>
    </xf>
    <xf numFmtId="164" fontId="0" fillId="0" borderId="17" xfId="15" applyNumberFormat="1" applyFill="1" applyBorder="1" applyAlignment="1">
      <alignment/>
    </xf>
    <xf numFmtId="164" fontId="0" fillId="0" borderId="1" xfId="15" applyNumberFormat="1" applyFill="1" applyBorder="1" applyAlignment="1">
      <alignment/>
    </xf>
    <xf numFmtId="164" fontId="1" fillId="2" borderId="3" xfId="15" applyNumberFormat="1" applyFont="1" applyFill="1" applyBorder="1" applyAlignment="1">
      <alignment horizontal="center" wrapText="1"/>
    </xf>
    <xf numFmtId="164" fontId="12" fillId="0" borderId="18" xfId="15" applyNumberFormat="1" applyFont="1" applyBorder="1" applyAlignment="1">
      <alignment/>
    </xf>
    <xf numFmtId="164" fontId="3" fillId="2" borderId="17" xfId="15" applyNumberFormat="1" applyFont="1" applyFill="1" applyBorder="1" applyAlignment="1">
      <alignment wrapText="1"/>
    </xf>
    <xf numFmtId="164" fontId="13" fillId="0" borderId="1" xfId="15" applyNumberFormat="1" applyFont="1" applyFill="1" applyBorder="1" applyAlignment="1">
      <alignment horizontal="right" wrapText="1"/>
    </xf>
    <xf numFmtId="164" fontId="14" fillId="0" borderId="1" xfId="15" applyNumberFormat="1" applyFont="1" applyFill="1" applyBorder="1" applyAlignment="1">
      <alignment horizontal="right" wrapText="1"/>
    </xf>
    <xf numFmtId="164" fontId="3" fillId="2" borderId="2" xfId="15" applyNumberFormat="1" applyFont="1" applyFill="1" applyBorder="1" applyAlignment="1">
      <alignment wrapText="1"/>
    </xf>
    <xf numFmtId="164" fontId="3" fillId="2" borderId="3" xfId="15" applyNumberFormat="1" applyFont="1" applyFill="1" applyBorder="1" applyAlignment="1">
      <alignment horizontal="center" wrapText="1"/>
    </xf>
    <xf numFmtId="164" fontId="1" fillId="0" borderId="1" xfId="15" applyNumberFormat="1" applyFont="1" applyFill="1" applyBorder="1" applyAlignment="1">
      <alignment horizontal="right" wrapText="1"/>
    </xf>
    <xf numFmtId="164" fontId="2" fillId="0" borderId="1" xfId="15" applyNumberFormat="1" applyFont="1" applyFill="1" applyBorder="1" applyAlignment="1">
      <alignment horizontal="right" wrapText="1"/>
    </xf>
    <xf numFmtId="164" fontId="1" fillId="0" borderId="19" xfId="15" applyNumberFormat="1" applyFont="1" applyFill="1" applyBorder="1" applyAlignment="1">
      <alignment horizontal="right" wrapText="1"/>
    </xf>
    <xf numFmtId="164" fontId="2" fillId="0" borderId="19" xfId="15" applyNumberFormat="1" applyFont="1" applyFill="1" applyBorder="1" applyAlignment="1">
      <alignment horizontal="right" wrapText="1"/>
    </xf>
    <xf numFmtId="164" fontId="0" fillId="0" borderId="20" xfId="15" applyNumberFormat="1" applyFill="1" applyBorder="1" applyAlignment="1">
      <alignment/>
    </xf>
    <xf numFmtId="164" fontId="1" fillId="2" borderId="19" xfId="15" applyNumberFormat="1" applyFont="1" applyFill="1" applyBorder="1" applyAlignment="1">
      <alignment horizontal="right" wrapText="1"/>
    </xf>
    <xf numFmtId="0" fontId="11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2"/>
  <sheetViews>
    <sheetView workbookViewId="0" topLeftCell="A1">
      <selection activeCell="D184" sqref="D184"/>
    </sheetView>
  </sheetViews>
  <sheetFormatPr defaultColWidth="9.140625" defaultRowHeight="12.75"/>
  <cols>
    <col min="1" max="1" width="52.28125" style="11" customWidth="1"/>
    <col min="2" max="2" width="8.140625" style="27" customWidth="1"/>
    <col min="3" max="3" width="19.421875" style="52" customWidth="1"/>
    <col min="4" max="4" width="19.28125" style="52" customWidth="1"/>
    <col min="5" max="5" width="15.00390625" style="0" bestFit="1" customWidth="1"/>
  </cols>
  <sheetData>
    <row r="1" spans="1:4" ht="13.5" customHeight="1">
      <c r="A1" s="4" t="s">
        <v>45</v>
      </c>
      <c r="B1" s="22"/>
      <c r="C1" s="77" t="s">
        <v>210</v>
      </c>
      <c r="D1" s="77"/>
    </row>
    <row r="2" spans="1:4" ht="13.5" customHeight="1">
      <c r="A2" s="5" t="s">
        <v>46</v>
      </c>
      <c r="B2" s="20"/>
      <c r="C2" s="77" t="s">
        <v>207</v>
      </c>
      <c r="D2" s="77"/>
    </row>
    <row r="3" spans="1:4" ht="13.5" customHeight="1">
      <c r="A3" s="5" t="s">
        <v>47</v>
      </c>
      <c r="B3" s="20"/>
      <c r="C3" s="77" t="s">
        <v>208</v>
      </c>
      <c r="D3" s="77"/>
    </row>
    <row r="4" ht="21.75" customHeight="1"/>
    <row r="5" spans="1:4" ht="38.25" customHeight="1">
      <c r="A5" s="78" t="s">
        <v>59</v>
      </c>
      <c r="B5" s="78"/>
      <c r="C5" s="78"/>
      <c r="D5" s="78"/>
    </row>
    <row r="6" spans="1:4" ht="11.25" customHeight="1">
      <c r="A6" s="76" t="s">
        <v>212</v>
      </c>
      <c r="B6" s="76"/>
      <c r="C6" s="76"/>
      <c r="D6" s="76"/>
    </row>
    <row r="8" spans="1:4" ht="13.5" customHeight="1">
      <c r="A8" s="23" t="s">
        <v>60</v>
      </c>
      <c r="B8" s="9" t="s">
        <v>1</v>
      </c>
      <c r="C8" s="64" t="s">
        <v>54</v>
      </c>
      <c r="D8" s="68" t="s">
        <v>53</v>
      </c>
    </row>
    <row r="9" spans="1:4" ht="13.5" customHeight="1">
      <c r="A9" s="24"/>
      <c r="B9" s="10"/>
      <c r="C9" s="65"/>
      <c r="D9" s="69"/>
    </row>
    <row r="10" spans="1:4" ht="12" customHeight="1">
      <c r="A10" s="12" t="s">
        <v>48</v>
      </c>
      <c r="B10" s="1" t="s">
        <v>49</v>
      </c>
      <c r="C10" s="63">
        <v>1</v>
      </c>
      <c r="D10" s="53">
        <v>2</v>
      </c>
    </row>
    <row r="11" spans="1:4" ht="12" customHeight="1">
      <c r="A11" s="14" t="s">
        <v>61</v>
      </c>
      <c r="B11" s="28">
        <v>100</v>
      </c>
      <c r="C11" s="66">
        <f>C12+C19+C26+C35+C39</f>
        <v>556385031523</v>
      </c>
      <c r="D11" s="66">
        <f>D12+D19+D26+D35+D39</f>
        <v>202760901844</v>
      </c>
    </row>
    <row r="12" spans="1:4" ht="12" customHeight="1">
      <c r="A12" s="14" t="s">
        <v>62</v>
      </c>
      <c r="B12" s="28">
        <v>110</v>
      </c>
      <c r="C12" s="67">
        <f>SUM(C13:C18)</f>
        <v>217794115755</v>
      </c>
      <c r="D12" s="67">
        <f>SUM(D13:D18)</f>
        <v>55913528030</v>
      </c>
    </row>
    <row r="13" spans="1:4" ht="12" customHeight="1">
      <c r="A13" s="12" t="s">
        <v>242</v>
      </c>
      <c r="B13" s="28">
        <v>111</v>
      </c>
      <c r="C13" s="67">
        <v>540904150</v>
      </c>
      <c r="D13" s="67">
        <v>319199528</v>
      </c>
    </row>
    <row r="14" spans="1:4" ht="12" customHeight="1">
      <c r="A14" s="12" t="s">
        <v>63</v>
      </c>
      <c r="B14" s="28">
        <v>112</v>
      </c>
      <c r="C14" s="67">
        <v>92202349870</v>
      </c>
      <c r="D14" s="67">
        <v>50520509364</v>
      </c>
    </row>
    <row r="15" spans="1:4" ht="12" customHeight="1">
      <c r="A15" s="12" t="s">
        <v>64</v>
      </c>
      <c r="B15" s="28">
        <v>113</v>
      </c>
      <c r="C15" s="67">
        <v>329566704</v>
      </c>
      <c r="D15" s="67">
        <v>0</v>
      </c>
    </row>
    <row r="16" spans="1:4" ht="12" customHeight="1">
      <c r="A16" s="12" t="s">
        <v>65</v>
      </c>
      <c r="B16" s="28">
        <v>114</v>
      </c>
      <c r="C16" s="67">
        <v>124721295031</v>
      </c>
      <c r="D16" s="67">
        <v>5073819138</v>
      </c>
    </row>
    <row r="17" spans="1:4" ht="12" customHeight="1">
      <c r="A17" s="12" t="s">
        <v>66</v>
      </c>
      <c r="B17" s="28">
        <v>115</v>
      </c>
      <c r="C17" s="67">
        <v>0</v>
      </c>
      <c r="D17" s="67">
        <v>0</v>
      </c>
    </row>
    <row r="18" spans="1:4" ht="12" customHeight="1">
      <c r="A18" s="12" t="s">
        <v>67</v>
      </c>
      <c r="B18" s="28">
        <v>116</v>
      </c>
      <c r="C18" s="67">
        <v>0</v>
      </c>
      <c r="D18" s="67">
        <v>0</v>
      </c>
    </row>
    <row r="19" spans="1:4" ht="12" customHeight="1">
      <c r="A19" s="14" t="s">
        <v>68</v>
      </c>
      <c r="B19" s="28">
        <v>120</v>
      </c>
      <c r="C19" s="66">
        <f>SUM(C20:C25)</f>
        <v>310637632500</v>
      </c>
      <c r="D19" s="66">
        <f>SUM(D20:D25)</f>
        <v>84714100000</v>
      </c>
    </row>
    <row r="20" spans="1:4" ht="12" customHeight="1">
      <c r="A20" s="12" t="s">
        <v>69</v>
      </c>
      <c r="B20" s="28">
        <v>121</v>
      </c>
      <c r="C20" s="67">
        <v>315504232491</v>
      </c>
      <c r="D20" s="67">
        <v>84714100000</v>
      </c>
    </row>
    <row r="21" spans="1:4" ht="12" customHeight="1">
      <c r="A21" s="12" t="s">
        <v>70</v>
      </c>
      <c r="B21" s="28">
        <v>122</v>
      </c>
      <c r="C21" s="67">
        <v>0</v>
      </c>
      <c r="D21" s="67">
        <v>0</v>
      </c>
    </row>
    <row r="22" spans="1:4" ht="12" customHeight="1">
      <c r="A22" s="12" t="s">
        <v>71</v>
      </c>
      <c r="B22" s="28">
        <v>123</v>
      </c>
      <c r="C22" s="67">
        <v>0</v>
      </c>
      <c r="D22" s="67">
        <v>0</v>
      </c>
    </row>
    <row r="23" spans="1:4" ht="12" customHeight="1">
      <c r="A23" s="12" t="s">
        <v>72</v>
      </c>
      <c r="B23" s="28">
        <v>124</v>
      </c>
      <c r="C23" s="67">
        <v>0</v>
      </c>
      <c r="D23" s="67" t="s">
        <v>9</v>
      </c>
    </row>
    <row r="24" spans="1:4" ht="12" customHeight="1">
      <c r="A24" s="12" t="s">
        <v>73</v>
      </c>
      <c r="B24" s="28">
        <v>125</v>
      </c>
      <c r="C24" s="67">
        <v>0</v>
      </c>
      <c r="D24" s="67" t="s">
        <v>9</v>
      </c>
    </row>
    <row r="25" spans="1:4" ht="12" customHeight="1">
      <c r="A25" s="12" t="s">
        <v>74</v>
      </c>
      <c r="B25" s="28">
        <v>126</v>
      </c>
      <c r="C25" s="67">
        <v>-4866599991</v>
      </c>
      <c r="D25" s="67" t="s">
        <v>9</v>
      </c>
    </row>
    <row r="26" spans="1:5" ht="12" customHeight="1">
      <c r="A26" s="14" t="s">
        <v>75</v>
      </c>
      <c r="B26" s="28">
        <v>130</v>
      </c>
      <c r="C26" s="66">
        <f>SUM(C27:C34)</f>
        <v>17877887306</v>
      </c>
      <c r="D26" s="66">
        <f>SUM(D27:D34)</f>
        <v>18193256441</v>
      </c>
      <c r="E26" s="56"/>
    </row>
    <row r="27" spans="1:4" ht="12" customHeight="1">
      <c r="A27" s="12" t="s">
        <v>76</v>
      </c>
      <c r="B27" s="28">
        <v>131</v>
      </c>
      <c r="C27" s="67">
        <v>0</v>
      </c>
      <c r="D27" s="67" t="s">
        <v>9</v>
      </c>
    </row>
    <row r="28" spans="1:4" ht="12" customHeight="1">
      <c r="A28" s="12" t="s">
        <v>77</v>
      </c>
      <c r="B28" s="28">
        <v>132</v>
      </c>
      <c r="C28" s="67">
        <v>876492127</v>
      </c>
      <c r="D28" s="67">
        <v>18133718</v>
      </c>
    </row>
    <row r="29" spans="1:4" ht="12" customHeight="1">
      <c r="A29" s="12" t="s">
        <v>78</v>
      </c>
      <c r="B29" s="28">
        <v>133</v>
      </c>
      <c r="C29" s="67">
        <v>0</v>
      </c>
      <c r="D29" s="67" t="s">
        <v>9</v>
      </c>
    </row>
    <row r="30" spans="1:4" ht="12" customHeight="1">
      <c r="A30" s="12" t="s">
        <v>79</v>
      </c>
      <c r="B30" s="28">
        <v>134</v>
      </c>
      <c r="C30" s="67">
        <v>16899632629</v>
      </c>
      <c r="D30" s="67">
        <v>2166533456</v>
      </c>
    </row>
    <row r="31" spans="1:4" ht="12" customHeight="1">
      <c r="A31" s="12" t="s">
        <v>80</v>
      </c>
      <c r="B31" s="28">
        <v>135</v>
      </c>
      <c r="C31" s="67">
        <v>0</v>
      </c>
      <c r="D31" s="67" t="s">
        <v>9</v>
      </c>
    </row>
    <row r="32" spans="1:4" ht="12" customHeight="1">
      <c r="A32" s="12" t="s">
        <v>81</v>
      </c>
      <c r="B32" s="28">
        <v>136</v>
      </c>
      <c r="C32" s="67">
        <v>0</v>
      </c>
      <c r="D32" s="67">
        <v>16008589267</v>
      </c>
    </row>
    <row r="33" spans="1:5" ht="12" customHeight="1">
      <c r="A33" s="12" t="s">
        <v>82</v>
      </c>
      <c r="B33" s="28">
        <v>137</v>
      </c>
      <c r="C33" s="67">
        <v>101762550</v>
      </c>
      <c r="D33" s="67" t="s">
        <v>9</v>
      </c>
      <c r="E33" s="56"/>
    </row>
    <row r="34" spans="1:4" ht="12" customHeight="1">
      <c r="A34" s="12" t="s">
        <v>83</v>
      </c>
      <c r="B34" s="28">
        <v>138</v>
      </c>
      <c r="C34" s="67">
        <v>0</v>
      </c>
      <c r="D34" s="67" t="s">
        <v>9</v>
      </c>
    </row>
    <row r="35" spans="1:4" ht="12" customHeight="1">
      <c r="A35" s="14" t="s">
        <v>229</v>
      </c>
      <c r="B35" s="28">
        <v>140</v>
      </c>
      <c r="C35" s="66">
        <f>SUM(C36:C38)</f>
        <v>2366087497</v>
      </c>
      <c r="D35" s="66">
        <f>SUM(D36:D38)</f>
        <v>46991210</v>
      </c>
    </row>
    <row r="36" spans="1:4" ht="12" customHeight="1">
      <c r="A36" s="12" t="s">
        <v>84</v>
      </c>
      <c r="B36" s="28">
        <v>141</v>
      </c>
      <c r="C36" s="67">
        <v>0</v>
      </c>
      <c r="D36" s="67" t="s">
        <v>9</v>
      </c>
    </row>
    <row r="37" spans="1:4" ht="12" customHeight="1">
      <c r="A37" s="12" t="s">
        <v>85</v>
      </c>
      <c r="B37" s="28">
        <v>142</v>
      </c>
      <c r="C37" s="67">
        <v>0</v>
      </c>
      <c r="D37" s="67" t="s">
        <v>9</v>
      </c>
    </row>
    <row r="38" spans="1:4" ht="12" customHeight="1">
      <c r="A38" s="12" t="s">
        <v>86</v>
      </c>
      <c r="B38" s="28">
        <v>143</v>
      </c>
      <c r="C38" s="67">
        <v>2366087497</v>
      </c>
      <c r="D38" s="67">
        <v>46991210</v>
      </c>
    </row>
    <row r="39" spans="1:4" ht="12" customHeight="1">
      <c r="A39" s="14" t="s">
        <v>87</v>
      </c>
      <c r="B39" s="28">
        <v>150</v>
      </c>
      <c r="C39" s="66">
        <v>7709308465</v>
      </c>
      <c r="D39" s="66">
        <v>43893026163</v>
      </c>
    </row>
    <row r="40" spans="1:4" ht="12" customHeight="1">
      <c r="A40" s="12" t="s">
        <v>88</v>
      </c>
      <c r="B40" s="28">
        <v>151</v>
      </c>
      <c r="C40" s="67">
        <v>6798247700</v>
      </c>
      <c r="D40" s="67">
        <v>41841409201</v>
      </c>
    </row>
    <row r="41" spans="1:5" ht="12" customHeight="1">
      <c r="A41" s="12" t="s">
        <v>89</v>
      </c>
      <c r="B41" s="28">
        <v>152</v>
      </c>
      <c r="C41" s="67">
        <v>875060765</v>
      </c>
      <c r="D41" s="67">
        <v>2051616962</v>
      </c>
      <c r="E41" s="56"/>
    </row>
    <row r="42" spans="1:4" ht="12" customHeight="1">
      <c r="A42" s="12" t="s">
        <v>90</v>
      </c>
      <c r="B42" s="28">
        <v>153</v>
      </c>
      <c r="C42" s="67">
        <v>0</v>
      </c>
      <c r="D42" s="67" t="s">
        <v>9</v>
      </c>
    </row>
    <row r="43" spans="1:4" ht="12" customHeight="1">
      <c r="A43" s="12" t="s">
        <v>5</v>
      </c>
      <c r="B43" s="28"/>
      <c r="C43" s="67">
        <v>0</v>
      </c>
      <c r="D43" s="67" t="s">
        <v>9</v>
      </c>
    </row>
    <row r="44" spans="1:4" ht="12" customHeight="1">
      <c r="A44" s="12" t="s">
        <v>91</v>
      </c>
      <c r="B44" s="28">
        <v>154</v>
      </c>
      <c r="C44" s="67">
        <v>0</v>
      </c>
      <c r="D44" s="67" t="s">
        <v>9</v>
      </c>
    </row>
    <row r="45" spans="1:4" ht="12" customHeight="1">
      <c r="A45" s="12" t="s">
        <v>92</v>
      </c>
      <c r="B45" s="28">
        <v>155</v>
      </c>
      <c r="C45" s="67">
        <v>0</v>
      </c>
      <c r="D45" s="67" t="s">
        <v>9</v>
      </c>
    </row>
    <row r="46" spans="1:4" ht="12" customHeight="1">
      <c r="A46" s="12" t="s">
        <v>230</v>
      </c>
      <c r="B46" s="28">
        <v>156</v>
      </c>
      <c r="C46" s="67">
        <v>36000000</v>
      </c>
      <c r="D46" s="67" t="s">
        <v>9</v>
      </c>
    </row>
    <row r="47" spans="1:4" ht="12" customHeight="1">
      <c r="A47" s="14" t="s">
        <v>93</v>
      </c>
      <c r="B47" s="28">
        <v>200</v>
      </c>
      <c r="C47" s="66">
        <f>C48+C58+C67</f>
        <v>39247676839</v>
      </c>
      <c r="D47" s="66">
        <f>D48+D58+D67</f>
        <v>13811800419</v>
      </c>
    </row>
    <row r="48" spans="1:4" ht="12" customHeight="1">
      <c r="A48" s="14" t="s">
        <v>94</v>
      </c>
      <c r="B48" s="28">
        <v>210</v>
      </c>
      <c r="C48" s="67">
        <f>C49+C52+C55</f>
        <v>33063180372</v>
      </c>
      <c r="D48" s="67">
        <f>D49+D52+D55</f>
        <v>13691800419</v>
      </c>
    </row>
    <row r="49" spans="1:4" ht="12" customHeight="1">
      <c r="A49" s="12" t="s">
        <v>95</v>
      </c>
      <c r="B49" s="28">
        <v>211</v>
      </c>
      <c r="C49" s="67">
        <v>23784301846</v>
      </c>
      <c r="D49" s="67">
        <v>5937459223</v>
      </c>
    </row>
    <row r="50" spans="1:4" ht="12" customHeight="1">
      <c r="A50" s="12" t="s">
        <v>96</v>
      </c>
      <c r="B50" s="28">
        <v>212</v>
      </c>
      <c r="C50" s="67">
        <v>25668517040</v>
      </c>
      <c r="D50" s="67">
        <v>6329247420</v>
      </c>
    </row>
    <row r="51" spans="1:4" ht="12" customHeight="1">
      <c r="A51" s="12" t="s">
        <v>97</v>
      </c>
      <c r="B51" s="28">
        <v>213</v>
      </c>
      <c r="C51" s="67">
        <v>-1884215194</v>
      </c>
      <c r="D51" s="67">
        <v>-391788197</v>
      </c>
    </row>
    <row r="52" spans="1:4" ht="12" customHeight="1">
      <c r="A52" s="12" t="s">
        <v>98</v>
      </c>
      <c r="B52" s="28">
        <v>214</v>
      </c>
      <c r="C52" s="67">
        <v>0</v>
      </c>
      <c r="D52" s="67" t="s">
        <v>9</v>
      </c>
    </row>
    <row r="53" spans="1:4" ht="12" customHeight="1">
      <c r="A53" s="12" t="s">
        <v>96</v>
      </c>
      <c r="B53" s="28">
        <v>215</v>
      </c>
      <c r="C53" s="67">
        <v>0</v>
      </c>
      <c r="D53" s="67" t="s">
        <v>9</v>
      </c>
    </row>
    <row r="54" spans="1:4" ht="12" customHeight="1">
      <c r="A54" s="12" t="s">
        <v>99</v>
      </c>
      <c r="B54" s="28">
        <v>216</v>
      </c>
      <c r="C54" s="67">
        <v>0</v>
      </c>
      <c r="D54" s="67" t="s">
        <v>9</v>
      </c>
    </row>
    <row r="55" spans="1:4" ht="12" customHeight="1">
      <c r="A55" s="12" t="s">
        <v>100</v>
      </c>
      <c r="B55" s="28">
        <v>217</v>
      </c>
      <c r="C55" s="67">
        <v>9278878526</v>
      </c>
      <c r="D55" s="67">
        <v>7754341196</v>
      </c>
    </row>
    <row r="56" spans="1:4" ht="12" customHeight="1">
      <c r="A56" s="12" t="s">
        <v>96</v>
      </c>
      <c r="B56" s="28">
        <v>218</v>
      </c>
      <c r="C56" s="67">
        <v>9996338509</v>
      </c>
      <c r="D56" s="67">
        <v>8021344720</v>
      </c>
    </row>
    <row r="57" spans="1:4" ht="12" customHeight="1">
      <c r="A57" s="12" t="s">
        <v>99</v>
      </c>
      <c r="B57" s="28">
        <v>219</v>
      </c>
      <c r="C57" s="67">
        <v>-717459983</v>
      </c>
      <c r="D57" s="67">
        <v>-267003524</v>
      </c>
    </row>
    <row r="58" spans="1:4" ht="12" customHeight="1">
      <c r="A58" s="14" t="s">
        <v>101</v>
      </c>
      <c r="B58" s="28">
        <v>220</v>
      </c>
      <c r="C58" s="67">
        <v>0</v>
      </c>
      <c r="D58" s="67" t="s">
        <v>9</v>
      </c>
    </row>
    <row r="59" spans="1:4" ht="12" customHeight="1">
      <c r="A59" s="12" t="s">
        <v>102</v>
      </c>
      <c r="B59" s="28">
        <v>221</v>
      </c>
      <c r="C59" s="67">
        <v>0</v>
      </c>
      <c r="D59" s="67" t="s">
        <v>9</v>
      </c>
    </row>
    <row r="60" spans="1:4" ht="12" customHeight="1">
      <c r="A60" s="12" t="s">
        <v>103</v>
      </c>
      <c r="B60" s="28">
        <v>222</v>
      </c>
      <c r="C60" s="67">
        <v>0</v>
      </c>
      <c r="D60" s="67" t="s">
        <v>9</v>
      </c>
    </row>
    <row r="61" spans="1:4" ht="12" customHeight="1">
      <c r="A61" s="12" t="s">
        <v>104</v>
      </c>
      <c r="B61" s="28">
        <v>223</v>
      </c>
      <c r="C61" s="67">
        <v>0</v>
      </c>
      <c r="D61" s="67" t="s">
        <v>9</v>
      </c>
    </row>
    <row r="62" spans="1:4" ht="12" customHeight="1">
      <c r="A62" s="12" t="s">
        <v>105</v>
      </c>
      <c r="B62" s="28">
        <v>224</v>
      </c>
      <c r="C62" s="67">
        <v>0</v>
      </c>
      <c r="D62" s="67" t="s">
        <v>9</v>
      </c>
    </row>
    <row r="63" spans="1:4" ht="12" customHeight="1">
      <c r="A63" s="12" t="s">
        <v>106</v>
      </c>
      <c r="B63" s="28">
        <v>225</v>
      </c>
      <c r="C63" s="67">
        <v>0</v>
      </c>
      <c r="D63" s="67" t="s">
        <v>9</v>
      </c>
    </row>
    <row r="64" spans="1:4" ht="12" customHeight="1">
      <c r="A64" s="12" t="s">
        <v>107</v>
      </c>
      <c r="B64" s="28">
        <v>226</v>
      </c>
      <c r="C64" s="67">
        <v>0</v>
      </c>
      <c r="D64" s="67" t="s">
        <v>9</v>
      </c>
    </row>
    <row r="65" spans="1:4" ht="12" customHeight="1">
      <c r="A65" s="12" t="s">
        <v>108</v>
      </c>
      <c r="B65" s="28">
        <v>227</v>
      </c>
      <c r="C65" s="67">
        <v>0</v>
      </c>
      <c r="D65" s="67" t="s">
        <v>9</v>
      </c>
    </row>
    <row r="66" spans="1:4" ht="12" customHeight="1">
      <c r="A66" s="14" t="s">
        <v>109</v>
      </c>
      <c r="B66" s="28">
        <v>230</v>
      </c>
      <c r="C66" s="67">
        <v>0</v>
      </c>
      <c r="D66" s="67" t="s">
        <v>9</v>
      </c>
    </row>
    <row r="67" spans="1:4" ht="12" customHeight="1">
      <c r="A67" s="14" t="s">
        <v>110</v>
      </c>
      <c r="B67" s="28">
        <v>240</v>
      </c>
      <c r="C67" s="66">
        <f>SUM(C68:C70)</f>
        <v>6184496467</v>
      </c>
      <c r="D67" s="66">
        <f>SUM(D68:D70)</f>
        <v>120000000</v>
      </c>
    </row>
    <row r="68" spans="1:5" ht="12" customHeight="1">
      <c r="A68" s="12" t="s">
        <v>231</v>
      </c>
      <c r="B68" s="28">
        <v>241</v>
      </c>
      <c r="C68" s="67">
        <v>1475296843</v>
      </c>
      <c r="D68" s="67" t="s">
        <v>9</v>
      </c>
      <c r="E68" s="56"/>
    </row>
    <row r="69" spans="1:4" ht="12" customHeight="1">
      <c r="A69" s="12" t="s">
        <v>111</v>
      </c>
      <c r="B69" s="28">
        <v>242</v>
      </c>
      <c r="C69" s="67">
        <v>120000000</v>
      </c>
      <c r="D69" s="67">
        <v>120000000</v>
      </c>
    </row>
    <row r="70" spans="1:4" ht="12" customHeight="1">
      <c r="A70" s="12" t="s">
        <v>112</v>
      </c>
      <c r="B70" s="28">
        <v>243</v>
      </c>
      <c r="C70" s="67">
        <v>4589199624</v>
      </c>
      <c r="D70" s="67" t="s">
        <v>9</v>
      </c>
    </row>
    <row r="71" spans="1:4" s="15" customFormat="1" ht="12" customHeight="1">
      <c r="A71" s="14" t="s">
        <v>113</v>
      </c>
      <c r="B71" s="29">
        <v>250</v>
      </c>
      <c r="C71" s="66">
        <f>C47+C11</f>
        <v>595632708362</v>
      </c>
      <c r="D71" s="66">
        <f>D47+D11</f>
        <v>216572702263</v>
      </c>
    </row>
    <row r="72" spans="1:4" ht="12" customHeight="1">
      <c r="A72" s="12" t="s">
        <v>114</v>
      </c>
      <c r="B72" s="28">
        <v>300</v>
      </c>
      <c r="C72" s="66">
        <f>C73+C98</f>
        <v>146699595028</v>
      </c>
      <c r="D72" s="66">
        <f>D73+D98</f>
        <v>21267614693</v>
      </c>
    </row>
    <row r="73" spans="1:4" ht="12" customHeight="1">
      <c r="A73" s="14" t="s">
        <v>115</v>
      </c>
      <c r="B73" s="28">
        <v>310</v>
      </c>
      <c r="C73" s="66">
        <f>C74+SUM(C78:C84)+SUM(C88:C94)+C97</f>
        <v>146699595028</v>
      </c>
      <c r="D73" s="66">
        <f>D74+SUM(D78:D84)+SUM(D88:D94)+D97</f>
        <v>21267614693</v>
      </c>
    </row>
    <row r="74" spans="1:4" ht="12" customHeight="1">
      <c r="A74" s="12" t="s">
        <v>116</v>
      </c>
      <c r="B74" s="28">
        <v>311</v>
      </c>
      <c r="C74" s="67">
        <v>15000000000</v>
      </c>
      <c r="D74" s="67" t="s">
        <v>9</v>
      </c>
    </row>
    <row r="75" spans="1:4" ht="12" customHeight="1">
      <c r="A75" s="12" t="s">
        <v>5</v>
      </c>
      <c r="B75" s="28"/>
      <c r="C75" s="67">
        <v>0</v>
      </c>
      <c r="D75" s="67" t="s">
        <v>9</v>
      </c>
    </row>
    <row r="76" spans="1:4" ht="12" customHeight="1">
      <c r="A76" s="12" t="s">
        <v>117</v>
      </c>
      <c r="B76" s="28">
        <v>312</v>
      </c>
      <c r="C76" s="67">
        <v>15000000000</v>
      </c>
      <c r="D76" s="67" t="s">
        <v>9</v>
      </c>
    </row>
    <row r="77" spans="1:4" ht="12" customHeight="1">
      <c r="A77" s="12" t="s">
        <v>118</v>
      </c>
      <c r="B77" s="28">
        <v>313</v>
      </c>
      <c r="C77" s="67">
        <v>0</v>
      </c>
      <c r="D77" s="67" t="s">
        <v>9</v>
      </c>
    </row>
    <row r="78" spans="1:4" ht="12" customHeight="1">
      <c r="A78" s="12" t="s">
        <v>119</v>
      </c>
      <c r="B78" s="28">
        <v>314</v>
      </c>
      <c r="C78" s="67">
        <v>0</v>
      </c>
      <c r="D78" s="67" t="s">
        <v>9</v>
      </c>
    </row>
    <row r="79" spans="1:4" ht="12" customHeight="1">
      <c r="A79" s="12" t="s">
        <v>120</v>
      </c>
      <c r="B79" s="28">
        <v>315</v>
      </c>
      <c r="C79" s="67">
        <v>0</v>
      </c>
      <c r="D79" s="67" t="s">
        <v>9</v>
      </c>
    </row>
    <row r="80" spans="1:4" ht="12" customHeight="1">
      <c r="A80" s="12" t="s">
        <v>121</v>
      </c>
      <c r="B80" s="28">
        <v>316</v>
      </c>
      <c r="C80" s="67">
        <v>0</v>
      </c>
      <c r="D80" s="67" t="s">
        <v>9</v>
      </c>
    </row>
    <row r="81" spans="1:4" ht="12" customHeight="1">
      <c r="A81" s="12" t="s">
        <v>232</v>
      </c>
      <c r="B81" s="28">
        <v>317</v>
      </c>
      <c r="C81" s="67">
        <v>0</v>
      </c>
      <c r="D81" s="67" t="s">
        <v>9</v>
      </c>
    </row>
    <row r="82" spans="1:4" ht="12" customHeight="1">
      <c r="A82" s="12" t="s">
        <v>122</v>
      </c>
      <c r="B82" s="28">
        <v>318</v>
      </c>
      <c r="C82" s="67">
        <v>923018253</v>
      </c>
      <c r="D82" s="67" t="s">
        <v>9</v>
      </c>
    </row>
    <row r="83" spans="1:4" ht="12" customHeight="1">
      <c r="A83" s="12" t="s">
        <v>123</v>
      </c>
      <c r="B83" s="28">
        <v>319</v>
      </c>
      <c r="C83" s="67">
        <v>188050000</v>
      </c>
      <c r="D83" s="67" t="s">
        <v>9</v>
      </c>
    </row>
    <row r="84" spans="1:4" ht="12" customHeight="1">
      <c r="A84" s="12" t="s">
        <v>233</v>
      </c>
      <c r="B84" s="28">
        <v>320</v>
      </c>
      <c r="C84" s="67">
        <v>197854000</v>
      </c>
      <c r="D84" s="67" t="s">
        <v>9</v>
      </c>
    </row>
    <row r="85" spans="1:4" ht="12" customHeight="1">
      <c r="A85" s="12" t="s">
        <v>5</v>
      </c>
      <c r="B85" s="28"/>
      <c r="C85" s="67">
        <v>0</v>
      </c>
      <c r="D85" s="67" t="s">
        <v>9</v>
      </c>
    </row>
    <row r="86" spans="1:4" ht="12" customHeight="1">
      <c r="A86" s="12" t="s">
        <v>234</v>
      </c>
      <c r="B86" s="28">
        <v>321</v>
      </c>
      <c r="C86" s="67">
        <v>197854000</v>
      </c>
      <c r="D86" s="67" t="s">
        <v>9</v>
      </c>
    </row>
    <row r="87" spans="1:4" ht="12" customHeight="1">
      <c r="A87" s="12" t="s">
        <v>124</v>
      </c>
      <c r="B87" s="28">
        <v>322</v>
      </c>
      <c r="C87" s="67">
        <v>0</v>
      </c>
      <c r="D87" s="67" t="s">
        <v>9</v>
      </c>
    </row>
    <row r="88" spans="1:5" ht="12" customHeight="1">
      <c r="A88" s="12" t="s">
        <v>125</v>
      </c>
      <c r="B88" s="28">
        <v>323</v>
      </c>
      <c r="C88" s="67">
        <v>3706090365</v>
      </c>
      <c r="D88" s="67">
        <v>59915261</v>
      </c>
      <c r="E88" s="56"/>
    </row>
    <row r="89" spans="1:5" ht="12" customHeight="1">
      <c r="A89" s="12" t="s">
        <v>126</v>
      </c>
      <c r="B89" s="28">
        <v>324</v>
      </c>
      <c r="C89" s="67">
        <v>0</v>
      </c>
      <c r="D89" s="67" t="s">
        <v>9</v>
      </c>
      <c r="E89" s="56"/>
    </row>
    <row r="90" spans="1:4" ht="12" customHeight="1">
      <c r="A90" s="12" t="s">
        <v>127</v>
      </c>
      <c r="B90" s="28">
        <v>325</v>
      </c>
      <c r="C90" s="67">
        <v>0</v>
      </c>
      <c r="D90" s="67" t="s">
        <v>9</v>
      </c>
    </row>
    <row r="91" spans="1:5" ht="12" customHeight="1">
      <c r="A91" s="12" t="s">
        <v>128</v>
      </c>
      <c r="B91" s="28">
        <v>326</v>
      </c>
      <c r="C91" s="67">
        <v>0</v>
      </c>
      <c r="D91" s="67">
        <v>16008589267</v>
      </c>
      <c r="E91" s="56"/>
    </row>
    <row r="92" spans="1:4" ht="12" customHeight="1">
      <c r="A92" s="12" t="s">
        <v>129</v>
      </c>
      <c r="B92" s="28">
        <v>327</v>
      </c>
      <c r="C92" s="67">
        <v>0</v>
      </c>
      <c r="D92" s="67" t="s">
        <v>9</v>
      </c>
    </row>
    <row r="93" spans="1:4" ht="12" customHeight="1">
      <c r="A93" s="12" t="s">
        <v>235</v>
      </c>
      <c r="B93" s="28">
        <v>328</v>
      </c>
      <c r="C93" s="67">
        <f>2023969211-143604</f>
        <v>2023825607</v>
      </c>
      <c r="D93" s="67">
        <v>125291027</v>
      </c>
    </row>
    <row r="94" spans="1:5" ht="12" customHeight="1">
      <c r="A94" s="12" t="s">
        <v>130</v>
      </c>
      <c r="B94" s="28">
        <v>329</v>
      </c>
      <c r="C94" s="67">
        <v>0</v>
      </c>
      <c r="D94" s="67" t="s">
        <v>9</v>
      </c>
      <c r="E94" s="56"/>
    </row>
    <row r="95" spans="1:4" ht="12" customHeight="1">
      <c r="A95" s="12" t="s">
        <v>131</v>
      </c>
      <c r="B95" s="28">
        <v>330</v>
      </c>
      <c r="C95" s="67">
        <v>0</v>
      </c>
      <c r="D95" s="67" t="s">
        <v>9</v>
      </c>
    </row>
    <row r="96" spans="1:4" ht="12" customHeight="1">
      <c r="A96" s="12" t="s">
        <v>132</v>
      </c>
      <c r="B96" s="28">
        <v>331</v>
      </c>
      <c r="C96" s="67">
        <v>0</v>
      </c>
      <c r="D96" s="67" t="s">
        <v>9</v>
      </c>
    </row>
    <row r="97" spans="1:4" ht="12" customHeight="1">
      <c r="A97" s="12" t="s">
        <v>133</v>
      </c>
      <c r="B97" s="28">
        <v>332</v>
      </c>
      <c r="C97" s="67">
        <v>124660756803</v>
      </c>
      <c r="D97" s="67">
        <v>5073819138</v>
      </c>
    </row>
    <row r="98" spans="1:4" ht="12" customHeight="1">
      <c r="A98" s="14" t="s">
        <v>134</v>
      </c>
      <c r="B98" s="28">
        <v>340</v>
      </c>
      <c r="C98" s="67">
        <v>0</v>
      </c>
      <c r="D98" s="67" t="s">
        <v>9</v>
      </c>
    </row>
    <row r="99" spans="1:4" ht="12" customHeight="1">
      <c r="A99" s="12" t="s">
        <v>135</v>
      </c>
      <c r="B99" s="28">
        <v>341</v>
      </c>
      <c r="C99" s="67">
        <v>0</v>
      </c>
      <c r="D99" s="67" t="s">
        <v>9</v>
      </c>
    </row>
    <row r="100" spans="1:4" ht="12" customHeight="1">
      <c r="A100" s="12" t="s">
        <v>136</v>
      </c>
      <c r="B100" s="28">
        <v>342</v>
      </c>
      <c r="C100" s="67">
        <v>0</v>
      </c>
      <c r="D100" s="67" t="s">
        <v>9</v>
      </c>
    </row>
    <row r="101" spans="1:4" ht="12" customHeight="1">
      <c r="A101" s="12" t="s">
        <v>137</v>
      </c>
      <c r="B101" s="28">
        <v>343</v>
      </c>
      <c r="C101" s="67">
        <v>0</v>
      </c>
      <c r="D101" s="67" t="s">
        <v>9</v>
      </c>
    </row>
    <row r="102" spans="1:4" ht="12" customHeight="1">
      <c r="A102" s="12" t="s">
        <v>236</v>
      </c>
      <c r="B102" s="28">
        <v>344</v>
      </c>
      <c r="C102" s="50">
        <v>0</v>
      </c>
      <c r="D102" s="50" t="s">
        <v>9</v>
      </c>
    </row>
    <row r="103" spans="1:4" ht="12" customHeight="1">
      <c r="A103" s="12" t="s">
        <v>138</v>
      </c>
      <c r="B103" s="28">
        <v>345</v>
      </c>
      <c r="C103" s="50">
        <v>0</v>
      </c>
      <c r="D103" s="50" t="s">
        <v>9</v>
      </c>
    </row>
    <row r="104" spans="1:4" ht="12" customHeight="1">
      <c r="A104" s="14" t="s">
        <v>139</v>
      </c>
      <c r="B104" s="28">
        <v>400</v>
      </c>
      <c r="C104" s="54">
        <f>C105+C111+C115</f>
        <v>448933113334</v>
      </c>
      <c r="D104" s="54">
        <f>D105+D111+D115</f>
        <v>195305087570</v>
      </c>
    </row>
    <row r="105" spans="1:4" ht="12" customHeight="1">
      <c r="A105" s="14" t="s">
        <v>140</v>
      </c>
      <c r="B105" s="28">
        <v>410</v>
      </c>
      <c r="C105" s="58">
        <v>440000000000</v>
      </c>
      <c r="D105" s="54">
        <v>200000000000</v>
      </c>
    </row>
    <row r="106" spans="1:4" ht="12" customHeight="1">
      <c r="A106" s="12" t="s">
        <v>141</v>
      </c>
      <c r="B106" s="28">
        <v>411</v>
      </c>
      <c r="C106" s="50">
        <v>0</v>
      </c>
      <c r="D106" s="50" t="s">
        <v>9</v>
      </c>
    </row>
    <row r="107" spans="1:4" ht="12" customHeight="1">
      <c r="A107" s="12" t="s">
        <v>142</v>
      </c>
      <c r="B107" s="28">
        <v>412</v>
      </c>
      <c r="C107" s="50">
        <v>440000000000</v>
      </c>
      <c r="D107" s="50">
        <v>200000000000</v>
      </c>
    </row>
    <row r="108" spans="1:4" ht="12" customHeight="1">
      <c r="A108" s="12" t="s">
        <v>55</v>
      </c>
      <c r="B108" s="28"/>
      <c r="C108" s="50">
        <v>0</v>
      </c>
      <c r="D108" s="50" t="s">
        <v>9</v>
      </c>
    </row>
    <row r="109" spans="1:4" ht="12" customHeight="1">
      <c r="A109" s="26" t="s">
        <v>209</v>
      </c>
      <c r="B109" s="28">
        <v>413</v>
      </c>
      <c r="C109" s="50">
        <v>0</v>
      </c>
      <c r="D109" s="50" t="s">
        <v>56</v>
      </c>
    </row>
    <row r="110" spans="1:4" ht="12" customHeight="1">
      <c r="A110" s="12" t="s">
        <v>143</v>
      </c>
      <c r="B110" s="28">
        <v>414</v>
      </c>
      <c r="C110" s="50">
        <v>440000000000</v>
      </c>
      <c r="D110" s="50" t="s">
        <v>56</v>
      </c>
    </row>
    <row r="111" spans="1:4" ht="12" customHeight="1">
      <c r="A111" s="14" t="s">
        <v>144</v>
      </c>
      <c r="B111" s="28">
        <v>420</v>
      </c>
      <c r="C111" s="50">
        <v>0</v>
      </c>
      <c r="D111" s="50" t="s">
        <v>9</v>
      </c>
    </row>
    <row r="112" spans="1:4" ht="12" customHeight="1">
      <c r="A112" s="12" t="s">
        <v>145</v>
      </c>
      <c r="B112" s="28">
        <v>421</v>
      </c>
      <c r="C112" s="50">
        <v>0</v>
      </c>
      <c r="D112" s="50" t="s">
        <v>9</v>
      </c>
    </row>
    <row r="113" spans="1:4" ht="12" customHeight="1">
      <c r="A113" s="12" t="s">
        <v>146</v>
      </c>
      <c r="B113" s="28">
        <v>422</v>
      </c>
      <c r="C113" s="50">
        <v>0</v>
      </c>
      <c r="D113" s="50" t="s">
        <v>9</v>
      </c>
    </row>
    <row r="114" spans="1:4" ht="12" customHeight="1">
      <c r="A114" s="12" t="s">
        <v>147</v>
      </c>
      <c r="B114" s="28">
        <v>423</v>
      </c>
      <c r="C114" s="50">
        <v>0</v>
      </c>
      <c r="D114" s="50" t="s">
        <v>9</v>
      </c>
    </row>
    <row r="115" spans="1:4" ht="12" customHeight="1">
      <c r="A115" s="14" t="s">
        <v>148</v>
      </c>
      <c r="B115" s="28">
        <v>430</v>
      </c>
      <c r="C115" s="50">
        <v>8933113334</v>
      </c>
      <c r="D115" s="50">
        <v>-4694912430</v>
      </c>
    </row>
    <row r="116" spans="1:4" ht="12" customHeight="1">
      <c r="A116" s="12" t="s">
        <v>237</v>
      </c>
      <c r="B116" s="28">
        <v>431</v>
      </c>
      <c r="C116" s="50">
        <v>0</v>
      </c>
      <c r="D116" s="50" t="s">
        <v>9</v>
      </c>
    </row>
    <row r="117" spans="1:4" ht="12" customHeight="1">
      <c r="A117" s="12" t="s">
        <v>149</v>
      </c>
      <c r="B117" s="28">
        <v>432</v>
      </c>
      <c r="C117" s="50">
        <v>0</v>
      </c>
      <c r="D117" s="50" t="s">
        <v>9</v>
      </c>
    </row>
    <row r="118" spans="1:4" ht="12" customHeight="1">
      <c r="A118" s="12" t="s">
        <v>5</v>
      </c>
      <c r="B118" s="28"/>
      <c r="C118" s="50">
        <v>0</v>
      </c>
      <c r="D118" s="50" t="s">
        <v>9</v>
      </c>
    </row>
    <row r="119" spans="1:4" ht="12" customHeight="1">
      <c r="A119" s="12" t="s">
        <v>150</v>
      </c>
      <c r="B119" s="28">
        <v>433</v>
      </c>
      <c r="C119" s="50">
        <v>0</v>
      </c>
      <c r="D119" s="50" t="s">
        <v>9</v>
      </c>
    </row>
    <row r="120" spans="1:4" ht="12" customHeight="1">
      <c r="A120" s="12" t="s">
        <v>151</v>
      </c>
      <c r="B120" s="28">
        <v>434</v>
      </c>
      <c r="C120" s="50">
        <v>0</v>
      </c>
      <c r="D120" s="50" t="s">
        <v>9</v>
      </c>
    </row>
    <row r="121" spans="1:4" ht="12" customHeight="1">
      <c r="A121" s="12" t="s">
        <v>152</v>
      </c>
      <c r="B121" s="28">
        <v>435</v>
      </c>
      <c r="C121" s="50">
        <v>0</v>
      </c>
      <c r="D121" s="50" t="s">
        <v>9</v>
      </c>
    </row>
    <row r="122" spans="1:4" ht="12" customHeight="1">
      <c r="A122" s="12" t="s">
        <v>153</v>
      </c>
      <c r="B122" s="28">
        <v>436</v>
      </c>
      <c r="C122" s="50">
        <v>0</v>
      </c>
      <c r="D122" s="50" t="s">
        <v>9</v>
      </c>
    </row>
    <row r="123" spans="1:4" ht="12" customHeight="1">
      <c r="A123" s="12" t="s">
        <v>154</v>
      </c>
      <c r="B123" s="28">
        <v>437</v>
      </c>
      <c r="C123" s="50">
        <v>0</v>
      </c>
      <c r="D123" s="50" t="s">
        <v>9</v>
      </c>
    </row>
    <row r="124" spans="1:4" ht="12" customHeight="1">
      <c r="A124" s="12" t="s">
        <v>155</v>
      </c>
      <c r="B124" s="28">
        <v>438</v>
      </c>
      <c r="C124" s="50">
        <v>8933113334</v>
      </c>
      <c r="D124" s="50">
        <v>-4694912430</v>
      </c>
    </row>
    <row r="125" spans="1:4" ht="12" customHeight="1">
      <c r="A125" s="12" t="s">
        <v>156</v>
      </c>
      <c r="B125" s="28">
        <v>439</v>
      </c>
      <c r="C125" s="50">
        <v>0</v>
      </c>
      <c r="D125" s="50" t="s">
        <v>9</v>
      </c>
    </row>
    <row r="126" spans="1:4" ht="12" customHeight="1">
      <c r="A126" s="14" t="s">
        <v>157</v>
      </c>
      <c r="B126" s="28">
        <v>440</v>
      </c>
      <c r="C126" s="50">
        <v>0</v>
      </c>
      <c r="D126" s="50" t="s">
        <v>9</v>
      </c>
    </row>
    <row r="127" spans="1:4" ht="12" customHeight="1">
      <c r="A127" s="12" t="s">
        <v>158</v>
      </c>
      <c r="B127" s="28">
        <v>441</v>
      </c>
      <c r="C127" s="50">
        <v>0</v>
      </c>
      <c r="D127" s="50" t="s">
        <v>9</v>
      </c>
    </row>
    <row r="128" spans="1:4" ht="12" customHeight="1">
      <c r="A128" s="12" t="s">
        <v>159</v>
      </c>
      <c r="B128" s="28">
        <v>442</v>
      </c>
      <c r="C128" s="50">
        <v>0</v>
      </c>
      <c r="D128" s="50" t="s">
        <v>9</v>
      </c>
    </row>
    <row r="129" spans="1:4" ht="12" customHeight="1">
      <c r="A129" s="12" t="s">
        <v>160</v>
      </c>
      <c r="B129" s="28">
        <v>443</v>
      </c>
      <c r="C129" s="50">
        <v>0</v>
      </c>
      <c r="D129" s="50" t="s">
        <v>9</v>
      </c>
    </row>
    <row r="130" spans="1:4" ht="12" customHeight="1">
      <c r="A130" s="12" t="s">
        <v>161</v>
      </c>
      <c r="B130" s="28"/>
      <c r="C130" s="50">
        <v>0</v>
      </c>
      <c r="D130" s="50" t="s">
        <v>9</v>
      </c>
    </row>
    <row r="131" spans="1:4" ht="12" customHeight="1">
      <c r="A131" s="12" t="s">
        <v>162</v>
      </c>
      <c r="B131" s="28"/>
      <c r="C131" s="50">
        <v>0</v>
      </c>
      <c r="D131" s="50" t="s">
        <v>9</v>
      </c>
    </row>
    <row r="132" spans="1:4" s="15" customFormat="1" ht="12" customHeight="1">
      <c r="A132" s="14" t="s">
        <v>163</v>
      </c>
      <c r="B132" s="29">
        <v>450</v>
      </c>
      <c r="C132" s="54">
        <f>C104+C72</f>
        <v>595632708362</v>
      </c>
      <c r="D132" s="54">
        <f>D104+D72</f>
        <v>216572702263</v>
      </c>
    </row>
    <row r="133" spans="1:4" s="15" customFormat="1" ht="12" customHeight="1">
      <c r="A133" s="14"/>
      <c r="B133" s="29"/>
      <c r="C133" s="54"/>
      <c r="D133" s="54"/>
    </row>
    <row r="134" spans="1:4" s="15" customFormat="1" ht="12" customHeight="1">
      <c r="A134" s="57" t="s">
        <v>164</v>
      </c>
      <c r="B134" s="21"/>
      <c r="C134" s="54" t="s">
        <v>9</v>
      </c>
      <c r="D134" s="54" t="s">
        <v>9</v>
      </c>
    </row>
    <row r="135" spans="1:4" ht="12" customHeight="1">
      <c r="A135" s="14" t="s">
        <v>165</v>
      </c>
      <c r="B135" s="28"/>
      <c r="C135" s="50" t="s">
        <v>9</v>
      </c>
      <c r="D135" s="50" t="s">
        <v>9</v>
      </c>
    </row>
    <row r="136" spans="1:4" ht="12" customHeight="1">
      <c r="A136" s="14" t="s">
        <v>166</v>
      </c>
      <c r="B136" s="28"/>
      <c r="C136" s="50" t="s">
        <v>9</v>
      </c>
      <c r="D136" s="50" t="s">
        <v>9</v>
      </c>
    </row>
    <row r="137" spans="1:4" ht="12" customHeight="1">
      <c r="A137" s="14" t="s">
        <v>167</v>
      </c>
      <c r="B137" s="28"/>
      <c r="C137" s="50" t="s">
        <v>9</v>
      </c>
      <c r="D137" s="50" t="s">
        <v>9</v>
      </c>
    </row>
    <row r="138" spans="1:4" ht="12" customHeight="1">
      <c r="A138" s="14" t="s">
        <v>168</v>
      </c>
      <c r="B138" s="28"/>
      <c r="C138" s="50" t="s">
        <v>9</v>
      </c>
      <c r="D138" s="50" t="s">
        <v>9</v>
      </c>
    </row>
    <row r="139" spans="1:4" ht="12" customHeight="1">
      <c r="A139" s="14" t="s">
        <v>169</v>
      </c>
      <c r="B139" s="28"/>
      <c r="C139" s="50" t="s">
        <v>9</v>
      </c>
      <c r="D139" s="50" t="s">
        <v>9</v>
      </c>
    </row>
    <row r="140" spans="1:4" ht="12" customHeight="1">
      <c r="A140" s="14" t="s">
        <v>170</v>
      </c>
      <c r="B140" s="28"/>
      <c r="C140" s="59">
        <f>C142+C146+C150+C158+C166</f>
        <v>478433900000</v>
      </c>
      <c r="D140" s="54">
        <f>D142+D146+D158+D166</f>
        <v>156206870000</v>
      </c>
    </row>
    <row r="141" spans="1:4" ht="12" customHeight="1">
      <c r="A141" s="12" t="s">
        <v>5</v>
      </c>
      <c r="B141" s="28"/>
      <c r="C141" s="50" t="s">
        <v>9</v>
      </c>
      <c r="D141" s="50" t="s">
        <v>9</v>
      </c>
    </row>
    <row r="142" spans="1:4" ht="12" customHeight="1">
      <c r="A142" s="14" t="s">
        <v>171</v>
      </c>
      <c r="B142" s="28"/>
      <c r="C142" s="59">
        <f>C143+C144+C145</f>
        <v>320635700000</v>
      </c>
      <c r="D142" s="54">
        <v>106612080000</v>
      </c>
    </row>
    <row r="143" spans="1:4" ht="12" customHeight="1">
      <c r="A143" s="12" t="s">
        <v>172</v>
      </c>
      <c r="B143" s="28"/>
      <c r="C143" s="60">
        <v>12319260000</v>
      </c>
      <c r="D143" s="50">
        <v>3540660000</v>
      </c>
    </row>
    <row r="144" spans="1:4" ht="12" customHeight="1">
      <c r="A144" s="12" t="s">
        <v>173</v>
      </c>
      <c r="B144" s="28"/>
      <c r="C144" s="60">
        <v>308214640000</v>
      </c>
      <c r="D144" s="50">
        <v>103071420000</v>
      </c>
    </row>
    <row r="145" spans="1:4" ht="12" customHeight="1">
      <c r="A145" s="12" t="s">
        <v>174</v>
      </c>
      <c r="B145" s="28"/>
      <c r="C145" s="60">
        <v>101800000</v>
      </c>
      <c r="D145" s="50" t="s">
        <v>9</v>
      </c>
    </row>
    <row r="146" spans="1:4" ht="12" customHeight="1">
      <c r="A146" s="14" t="s">
        <v>175</v>
      </c>
      <c r="B146" s="28"/>
      <c r="C146" s="59">
        <f>C148</f>
        <v>113114920000</v>
      </c>
      <c r="D146" s="54">
        <v>49354000000</v>
      </c>
    </row>
    <row r="147" spans="1:4" ht="12" customHeight="1">
      <c r="A147" s="12" t="s">
        <v>176</v>
      </c>
      <c r="B147" s="28"/>
      <c r="C147" s="60">
        <v>0</v>
      </c>
      <c r="D147" s="50" t="s">
        <v>9</v>
      </c>
    </row>
    <row r="148" spans="1:4" ht="12" customHeight="1">
      <c r="A148" s="12" t="s">
        <v>177</v>
      </c>
      <c r="B148" s="28"/>
      <c r="C148" s="60">
        <v>113114920000</v>
      </c>
      <c r="D148" s="50">
        <v>49354000000</v>
      </c>
    </row>
    <row r="149" spans="1:4" ht="12" customHeight="1">
      <c r="A149" s="12" t="s">
        <v>178</v>
      </c>
      <c r="B149" s="28"/>
      <c r="C149" s="60">
        <v>0</v>
      </c>
      <c r="D149" s="50" t="s">
        <v>9</v>
      </c>
    </row>
    <row r="150" spans="1:4" ht="12" customHeight="1">
      <c r="A150" s="14" t="s">
        <v>179</v>
      </c>
      <c r="B150" s="28"/>
      <c r="C150" s="59">
        <f>C151+C152</f>
        <v>18093230000</v>
      </c>
      <c r="D150" s="50" t="s">
        <v>9</v>
      </c>
    </row>
    <row r="151" spans="1:4" ht="12" customHeight="1">
      <c r="A151" s="12" t="s">
        <v>180</v>
      </c>
      <c r="B151" s="28"/>
      <c r="C151" s="60">
        <v>4970700000</v>
      </c>
      <c r="D151" s="50" t="s">
        <v>9</v>
      </c>
    </row>
    <row r="152" spans="1:4" ht="12" customHeight="1">
      <c r="A152" s="12" t="s">
        <v>181</v>
      </c>
      <c r="B152" s="28"/>
      <c r="C152" s="60">
        <v>13122530000</v>
      </c>
      <c r="D152" s="70" t="s">
        <v>9</v>
      </c>
    </row>
    <row r="153" spans="1:4" ht="12" customHeight="1">
      <c r="A153" s="12" t="s">
        <v>182</v>
      </c>
      <c r="B153" s="28"/>
      <c r="C153" s="60">
        <v>0</v>
      </c>
      <c r="D153" s="70" t="s">
        <v>9</v>
      </c>
    </row>
    <row r="154" spans="1:4" ht="12" customHeight="1">
      <c r="A154" s="14" t="s">
        <v>183</v>
      </c>
      <c r="B154" s="28"/>
      <c r="C154" s="60">
        <v>0</v>
      </c>
      <c r="D154" s="70" t="s">
        <v>9</v>
      </c>
    </row>
    <row r="155" spans="1:4" ht="12" customHeight="1">
      <c r="A155" s="12" t="s">
        <v>184</v>
      </c>
      <c r="B155" s="28"/>
      <c r="C155" s="60">
        <v>0</v>
      </c>
      <c r="D155" s="70" t="s">
        <v>9</v>
      </c>
    </row>
    <row r="156" spans="1:4" ht="12" customHeight="1">
      <c r="A156" s="12" t="s">
        <v>185</v>
      </c>
      <c r="B156" s="28"/>
      <c r="C156" s="60">
        <v>0</v>
      </c>
      <c r="D156" s="70" t="s">
        <v>9</v>
      </c>
    </row>
    <row r="157" spans="1:4" ht="12" customHeight="1">
      <c r="A157" s="12" t="s">
        <v>186</v>
      </c>
      <c r="B157" s="28"/>
      <c r="C157" s="60">
        <v>0</v>
      </c>
      <c r="D157" s="70" t="s">
        <v>9</v>
      </c>
    </row>
    <row r="158" spans="1:4" ht="12" customHeight="1">
      <c r="A158" s="14" t="s">
        <v>187</v>
      </c>
      <c r="B158" s="28"/>
      <c r="C158" s="59">
        <f>C159+C160</f>
        <v>1805000000</v>
      </c>
      <c r="D158" s="71">
        <v>15400000</v>
      </c>
    </row>
    <row r="159" spans="1:4" ht="12" customHeight="1">
      <c r="A159" s="12" t="s">
        <v>188</v>
      </c>
      <c r="B159" s="28"/>
      <c r="C159" s="60">
        <v>2754600000</v>
      </c>
      <c r="D159" s="70">
        <v>1100000000</v>
      </c>
    </row>
    <row r="160" spans="1:4" ht="12" customHeight="1">
      <c r="A160" s="12" t="s">
        <v>189</v>
      </c>
      <c r="B160" s="28"/>
      <c r="C160" s="60">
        <v>-949600000</v>
      </c>
      <c r="D160" s="72">
        <v>-1084600000</v>
      </c>
    </row>
    <row r="161" spans="1:4" ht="12" customHeight="1">
      <c r="A161" s="12" t="s">
        <v>190</v>
      </c>
      <c r="B161" s="28"/>
      <c r="C161" s="60">
        <v>0</v>
      </c>
      <c r="D161" s="72" t="s">
        <v>9</v>
      </c>
    </row>
    <row r="162" spans="1:4" ht="12" customHeight="1">
      <c r="A162" s="14" t="s">
        <v>191</v>
      </c>
      <c r="B162" s="28"/>
      <c r="C162" s="60">
        <v>0</v>
      </c>
      <c r="D162" s="72" t="s">
        <v>9</v>
      </c>
    </row>
    <row r="163" spans="1:4" ht="12" customHeight="1">
      <c r="A163" s="12" t="s">
        <v>192</v>
      </c>
      <c r="B163" s="28"/>
      <c r="C163" s="60">
        <v>0</v>
      </c>
      <c r="D163" s="72" t="s">
        <v>9</v>
      </c>
    </row>
    <row r="164" spans="1:4" ht="12" customHeight="1">
      <c r="A164" s="12" t="s">
        <v>193</v>
      </c>
      <c r="B164" s="28"/>
      <c r="C164" s="60">
        <v>0</v>
      </c>
      <c r="D164" s="72" t="s">
        <v>9</v>
      </c>
    </row>
    <row r="165" spans="1:4" ht="12" customHeight="1">
      <c r="A165" s="12" t="s">
        <v>194</v>
      </c>
      <c r="B165" s="28"/>
      <c r="C165" s="60">
        <v>0</v>
      </c>
      <c r="D165" s="72" t="s">
        <v>9</v>
      </c>
    </row>
    <row r="166" spans="1:4" ht="12" customHeight="1">
      <c r="A166" s="14" t="s">
        <v>195</v>
      </c>
      <c r="B166" s="28"/>
      <c r="C166" s="59">
        <f>C168</f>
        <v>24785050000</v>
      </c>
      <c r="D166" s="73">
        <f>SUM(D167:D169)</f>
        <v>225390000</v>
      </c>
    </row>
    <row r="167" spans="1:4" ht="12" customHeight="1">
      <c r="A167" s="12" t="s">
        <v>196</v>
      </c>
      <c r="B167" s="28"/>
      <c r="C167" s="60">
        <v>0</v>
      </c>
      <c r="D167" s="74"/>
    </row>
    <row r="168" spans="1:4" ht="12" customHeight="1">
      <c r="A168" s="12" t="s">
        <v>197</v>
      </c>
      <c r="B168" s="28"/>
      <c r="C168" s="60">
        <v>24785050000</v>
      </c>
      <c r="D168" s="72">
        <v>225390000</v>
      </c>
    </row>
    <row r="169" spans="1:4" ht="12" customHeight="1">
      <c r="A169" s="12" t="s">
        <v>198</v>
      </c>
      <c r="B169" s="28"/>
      <c r="C169" s="60">
        <v>0</v>
      </c>
      <c r="D169" s="72" t="s">
        <v>9</v>
      </c>
    </row>
    <row r="170" spans="1:4" ht="12" customHeight="1">
      <c r="A170" s="14" t="s">
        <v>199</v>
      </c>
      <c r="B170" s="28"/>
      <c r="C170" s="60">
        <v>0</v>
      </c>
      <c r="D170" s="72" t="s">
        <v>9</v>
      </c>
    </row>
    <row r="171" spans="1:4" ht="12" customHeight="1">
      <c r="A171" s="12" t="s">
        <v>200</v>
      </c>
      <c r="B171" s="28"/>
      <c r="C171" s="60">
        <v>0</v>
      </c>
      <c r="D171" s="72" t="s">
        <v>9</v>
      </c>
    </row>
    <row r="172" spans="1:4" ht="12" customHeight="1">
      <c r="A172" s="12" t="s">
        <v>201</v>
      </c>
      <c r="B172" s="28"/>
      <c r="C172" s="60">
        <v>0</v>
      </c>
      <c r="D172" s="75" t="s">
        <v>9</v>
      </c>
    </row>
    <row r="173" spans="1:4" ht="12" customHeight="1">
      <c r="A173" s="12" t="s">
        <v>202</v>
      </c>
      <c r="B173" s="28"/>
      <c r="C173" s="60">
        <v>0</v>
      </c>
      <c r="D173" s="75" t="s">
        <v>9</v>
      </c>
    </row>
    <row r="174" spans="1:4" ht="12" customHeight="1">
      <c r="A174" s="14" t="s">
        <v>203</v>
      </c>
      <c r="B174" s="28"/>
      <c r="C174" s="60">
        <v>0</v>
      </c>
      <c r="D174" s="75" t="s">
        <v>9</v>
      </c>
    </row>
    <row r="175" spans="1:4" ht="12" customHeight="1">
      <c r="A175" s="12" t="s">
        <v>238</v>
      </c>
      <c r="B175" s="28"/>
      <c r="C175" s="60">
        <v>0</v>
      </c>
      <c r="D175" s="75" t="s">
        <v>9</v>
      </c>
    </row>
    <row r="176" spans="1:4" ht="12" customHeight="1">
      <c r="A176" s="12" t="s">
        <v>204</v>
      </c>
      <c r="B176" s="28"/>
      <c r="C176" s="62">
        <v>0</v>
      </c>
      <c r="D176" s="50" t="s">
        <v>9</v>
      </c>
    </row>
    <row r="177" spans="1:4" ht="12" customHeight="1">
      <c r="A177" s="12" t="s">
        <v>205</v>
      </c>
      <c r="B177" s="28"/>
      <c r="C177" s="61">
        <v>0</v>
      </c>
      <c r="D177" s="50" t="s">
        <v>9</v>
      </c>
    </row>
    <row r="179" ht="15.75">
      <c r="C179" s="55" t="s">
        <v>240</v>
      </c>
    </row>
    <row r="180" ht="15.75">
      <c r="A180" s="13" t="s">
        <v>211</v>
      </c>
    </row>
    <row r="181" ht="15.75">
      <c r="A181" s="13" t="s">
        <v>239</v>
      </c>
    </row>
    <row r="182" spans="1:2" ht="12.75" customHeight="1">
      <c r="A182" s="25"/>
      <c r="B182"/>
    </row>
  </sheetData>
  <mergeCells count="5">
    <mergeCell ref="A6:D6"/>
    <mergeCell ref="C1:D1"/>
    <mergeCell ref="C2:D2"/>
    <mergeCell ref="C3:D3"/>
    <mergeCell ref="A5:D5"/>
  </mergeCells>
  <printOptions/>
  <pageMargins left="0.46" right="0.26" top="0.16" bottom="0.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16" sqref="A16:IV16"/>
    </sheetView>
  </sheetViews>
  <sheetFormatPr defaultColWidth="9.140625" defaultRowHeight="12.75"/>
  <cols>
    <col min="1" max="1" width="55.28125" style="7" customWidth="1"/>
    <col min="2" max="2" width="10.140625" style="7" customWidth="1"/>
    <col min="3" max="3" width="8.140625" style="7" customWidth="1"/>
    <col min="4" max="4" width="16.140625" style="18" customWidth="1"/>
    <col min="5" max="5" width="16.28125" style="7" bestFit="1" customWidth="1"/>
    <col min="6" max="6" width="18.421875" style="7" customWidth="1"/>
    <col min="7" max="7" width="22.00390625" style="18" customWidth="1"/>
    <col min="8" max="8" width="15.421875" style="45" bestFit="1" customWidth="1"/>
    <col min="9" max="16384" width="9.140625" style="7" customWidth="1"/>
  </cols>
  <sheetData>
    <row r="1" spans="1:7" ht="48" customHeight="1">
      <c r="A1" s="16" t="s">
        <v>57</v>
      </c>
      <c r="B1" s="16"/>
      <c r="C1" s="79" t="s">
        <v>58</v>
      </c>
      <c r="D1" s="79"/>
      <c r="E1" s="79"/>
      <c r="F1" s="79"/>
      <c r="G1" s="6"/>
    </row>
    <row r="2" spans="3:6" ht="14.25" customHeight="1">
      <c r="C2" s="17"/>
      <c r="E2" s="18"/>
      <c r="F2" s="18"/>
    </row>
    <row r="3" spans="1:7" ht="21.75" customHeight="1">
      <c r="A3" s="80" t="s">
        <v>241</v>
      </c>
      <c r="B3" s="80"/>
      <c r="C3" s="80"/>
      <c r="D3" s="80"/>
      <c r="E3" s="80"/>
      <c r="F3" s="80"/>
      <c r="G3" s="16"/>
    </row>
    <row r="4" spans="1:7" ht="15.75">
      <c r="A4" s="80" t="s">
        <v>228</v>
      </c>
      <c r="B4" s="80"/>
      <c r="C4" s="80"/>
      <c r="D4" s="80"/>
      <c r="E4" s="80"/>
      <c r="F4" s="80"/>
      <c r="G4" s="16"/>
    </row>
    <row r="5" spans="1:6" ht="15.75">
      <c r="A5" s="19" t="s">
        <v>206</v>
      </c>
      <c r="B5" s="8"/>
      <c r="E5" s="18"/>
      <c r="F5" s="18"/>
    </row>
    <row r="6" ht="16.5" thickBot="1"/>
    <row r="7" spans="1:6" ht="32.25" thickTop="1">
      <c r="A7" s="30" t="s">
        <v>0</v>
      </c>
      <c r="B7" s="31" t="s">
        <v>1</v>
      </c>
      <c r="C7" s="31" t="s">
        <v>2</v>
      </c>
      <c r="D7" s="47" t="s">
        <v>226</v>
      </c>
      <c r="E7" s="31" t="s">
        <v>227</v>
      </c>
      <c r="F7" s="32" t="s">
        <v>3</v>
      </c>
    </row>
    <row r="8" spans="1:6" ht="12" customHeight="1">
      <c r="A8" s="33">
        <v>1</v>
      </c>
      <c r="B8" s="34">
        <v>2</v>
      </c>
      <c r="C8" s="34">
        <v>3</v>
      </c>
      <c r="D8" s="48">
        <v>4</v>
      </c>
      <c r="E8" s="34">
        <v>5</v>
      </c>
      <c r="F8" s="35">
        <v>6</v>
      </c>
    </row>
    <row r="9" spans="1:6" ht="13.5" customHeight="1">
      <c r="A9" s="36"/>
      <c r="B9" s="37"/>
      <c r="C9" s="37"/>
      <c r="D9" s="49"/>
      <c r="E9" s="37"/>
      <c r="F9" s="38"/>
    </row>
    <row r="10" spans="1:8" ht="13.5" customHeight="1">
      <c r="A10" s="39" t="s">
        <v>4</v>
      </c>
      <c r="B10" s="1">
        <v>1</v>
      </c>
      <c r="C10" s="40"/>
      <c r="D10" s="50">
        <v>43552214073</v>
      </c>
      <c r="E10" s="2">
        <v>2406010067</v>
      </c>
      <c r="F10" s="44">
        <f>D10+E10</f>
        <v>45958224140</v>
      </c>
      <c r="H10" s="46"/>
    </row>
    <row r="11" spans="1:8" ht="13.5" customHeight="1">
      <c r="A11" s="39" t="s">
        <v>6</v>
      </c>
      <c r="B11" s="1" t="s">
        <v>7</v>
      </c>
      <c r="C11" s="40"/>
      <c r="D11" s="50">
        <v>13683148790</v>
      </c>
      <c r="E11" s="3" t="s">
        <v>8</v>
      </c>
      <c r="F11" s="44">
        <f aca="true" t="shared" si="0" ref="F11:F30">D11+E11</f>
        <v>14827462626</v>
      </c>
      <c r="H11" s="46"/>
    </row>
    <row r="12" spans="1:8" ht="13.5" customHeight="1">
      <c r="A12" s="39" t="s">
        <v>10</v>
      </c>
      <c r="B12" s="1" t="s">
        <v>11</v>
      </c>
      <c r="C12" s="40"/>
      <c r="D12" s="50">
        <v>26646375862</v>
      </c>
      <c r="E12" s="3" t="s">
        <v>12</v>
      </c>
      <c r="F12" s="44">
        <f t="shared" si="0"/>
        <v>26646786039</v>
      </c>
      <c r="H12" s="46"/>
    </row>
    <row r="13" spans="1:8" ht="13.5" customHeight="1">
      <c r="A13" s="39" t="s">
        <v>13</v>
      </c>
      <c r="B13" s="1" t="s">
        <v>14</v>
      </c>
      <c r="C13" s="40"/>
      <c r="D13" s="50">
        <v>715688000</v>
      </c>
      <c r="E13" s="3" t="s">
        <v>15</v>
      </c>
      <c r="F13" s="44">
        <f t="shared" si="0"/>
        <v>914688000</v>
      </c>
      <c r="H13" s="46"/>
    </row>
    <row r="14" spans="1:8" ht="13.5" customHeight="1">
      <c r="A14" s="39" t="s">
        <v>213</v>
      </c>
      <c r="B14" s="1" t="s">
        <v>16</v>
      </c>
      <c r="C14" s="40"/>
      <c r="D14" s="50">
        <v>97661680</v>
      </c>
      <c r="E14" s="3" t="s">
        <v>9</v>
      </c>
      <c r="F14" s="44">
        <f t="shared" si="0"/>
        <v>97661680</v>
      </c>
      <c r="H14" s="46"/>
    </row>
    <row r="15" spans="1:8" ht="13.5" customHeight="1">
      <c r="A15" s="39" t="s">
        <v>17</v>
      </c>
      <c r="B15" s="1" t="s">
        <v>19</v>
      </c>
      <c r="C15" s="40"/>
      <c r="D15" s="50">
        <v>2409339741</v>
      </c>
      <c r="E15" s="3" t="s">
        <v>18</v>
      </c>
      <c r="F15" s="44">
        <f t="shared" si="0"/>
        <v>3471625795</v>
      </c>
      <c r="H15" s="46"/>
    </row>
    <row r="16" spans="1:8" ht="13.5" customHeight="1">
      <c r="A16" s="39" t="s">
        <v>20</v>
      </c>
      <c r="B16" s="1" t="s">
        <v>21</v>
      </c>
      <c r="C16" s="40"/>
      <c r="D16" s="50">
        <v>0</v>
      </c>
      <c r="E16" s="3" t="s">
        <v>9</v>
      </c>
      <c r="F16" s="44">
        <f t="shared" si="0"/>
        <v>0</v>
      </c>
      <c r="H16" s="46"/>
    </row>
    <row r="17" spans="1:8" ht="13.5" customHeight="1">
      <c r="A17" s="39" t="s">
        <v>214</v>
      </c>
      <c r="B17" s="1" t="s">
        <v>27</v>
      </c>
      <c r="C17" s="40"/>
      <c r="D17" s="50">
        <v>43552214073</v>
      </c>
      <c r="E17" s="3" t="s">
        <v>22</v>
      </c>
      <c r="F17" s="44">
        <f t="shared" si="0"/>
        <v>45958224140</v>
      </c>
      <c r="H17" s="46"/>
    </row>
    <row r="18" spans="1:8" ht="13.5" customHeight="1">
      <c r="A18" s="39" t="s">
        <v>23</v>
      </c>
      <c r="B18" s="1" t="s">
        <v>215</v>
      </c>
      <c r="C18" s="40"/>
      <c r="D18" s="50">
        <v>0</v>
      </c>
      <c r="E18" s="3" t="s">
        <v>24</v>
      </c>
      <c r="F18" s="44">
        <f t="shared" si="0"/>
        <v>6000000</v>
      </c>
      <c r="H18" s="46"/>
    </row>
    <row r="19" spans="1:8" ht="13.5" customHeight="1">
      <c r="A19" s="39" t="s">
        <v>216</v>
      </c>
      <c r="B19" s="1" t="s">
        <v>217</v>
      </c>
      <c r="C19" s="40"/>
      <c r="D19" s="50">
        <v>43552214073</v>
      </c>
      <c r="E19" s="3" t="s">
        <v>25</v>
      </c>
      <c r="F19" s="44">
        <f t="shared" si="0"/>
        <v>45964224140</v>
      </c>
      <c r="H19" s="46"/>
    </row>
    <row r="20" spans="1:8" ht="13.5" customHeight="1">
      <c r="A20" s="39" t="s">
        <v>26</v>
      </c>
      <c r="B20" s="1" t="s">
        <v>218</v>
      </c>
      <c r="C20" s="40"/>
      <c r="D20" s="50">
        <v>9897604699</v>
      </c>
      <c r="E20" s="3" t="s">
        <v>28</v>
      </c>
      <c r="F20" s="44">
        <f t="shared" si="0"/>
        <v>12186228181</v>
      </c>
      <c r="H20" s="46"/>
    </row>
    <row r="21" spans="1:8" ht="13.5" customHeight="1">
      <c r="A21" s="39" t="s">
        <v>219</v>
      </c>
      <c r="B21" s="1" t="s">
        <v>30</v>
      </c>
      <c r="C21" s="40"/>
      <c r="D21" s="50">
        <v>9897604699</v>
      </c>
      <c r="E21" s="3" t="s">
        <v>28</v>
      </c>
      <c r="F21" s="44">
        <f t="shared" si="0"/>
        <v>12186228181</v>
      </c>
      <c r="H21" s="46"/>
    </row>
    <row r="22" spans="1:8" ht="13.5" customHeight="1">
      <c r="A22" s="39" t="s">
        <v>29</v>
      </c>
      <c r="B22" s="1" t="s">
        <v>33</v>
      </c>
      <c r="C22" s="40"/>
      <c r="D22" s="50">
        <v>33654609374</v>
      </c>
      <c r="E22" s="3" t="s">
        <v>31</v>
      </c>
      <c r="F22" s="44">
        <f t="shared" si="0"/>
        <v>33777995959</v>
      </c>
      <c r="H22" s="46"/>
    </row>
    <row r="23" spans="1:8" ht="13.5" customHeight="1">
      <c r="A23" s="39" t="s">
        <v>32</v>
      </c>
      <c r="B23" s="1" t="s">
        <v>35</v>
      </c>
      <c r="C23" s="40"/>
      <c r="D23" s="50">
        <v>16554958641</v>
      </c>
      <c r="E23" s="3" t="s">
        <v>34</v>
      </c>
      <c r="F23" s="44">
        <f t="shared" si="0"/>
        <v>21373257656</v>
      </c>
      <c r="H23" s="46"/>
    </row>
    <row r="24" spans="1:8" ht="13.5" customHeight="1">
      <c r="A24" s="39" t="s">
        <v>220</v>
      </c>
      <c r="B24" s="1" t="s">
        <v>39</v>
      </c>
      <c r="C24" s="40"/>
      <c r="D24" s="50">
        <v>17099650733</v>
      </c>
      <c r="E24" s="3" t="s">
        <v>36</v>
      </c>
      <c r="F24" s="44">
        <f t="shared" si="0"/>
        <v>12404738303</v>
      </c>
      <c r="H24" s="46"/>
    </row>
    <row r="25" spans="1:8" ht="13.5" customHeight="1">
      <c r="A25" s="39" t="s">
        <v>37</v>
      </c>
      <c r="B25" s="1" t="s">
        <v>50</v>
      </c>
      <c r="C25" s="40"/>
      <c r="D25" s="50">
        <v>5057789</v>
      </c>
      <c r="E25" s="3" t="s">
        <v>9</v>
      </c>
      <c r="F25" s="44">
        <f t="shared" si="0"/>
        <v>5057789</v>
      </c>
      <c r="H25" s="46"/>
    </row>
    <row r="26" spans="1:8" ht="15.75">
      <c r="A26" s="39" t="s">
        <v>38</v>
      </c>
      <c r="B26" s="1" t="s">
        <v>51</v>
      </c>
      <c r="C26" s="40"/>
      <c r="D26" s="50">
        <v>5027573</v>
      </c>
      <c r="E26" s="3" t="s">
        <v>9</v>
      </c>
      <c r="F26" s="44">
        <f t="shared" si="0"/>
        <v>5027573</v>
      </c>
      <c r="H26" s="46"/>
    </row>
    <row r="27" spans="1:8" ht="15.75">
      <c r="A27" s="39" t="s">
        <v>221</v>
      </c>
      <c r="B27" s="1" t="s">
        <v>40</v>
      </c>
      <c r="C27" s="40"/>
      <c r="D27" s="50">
        <v>30216</v>
      </c>
      <c r="E27" s="3" t="s">
        <v>9</v>
      </c>
      <c r="F27" s="44">
        <f t="shared" si="0"/>
        <v>30216</v>
      </c>
      <c r="H27" s="46"/>
    </row>
    <row r="28" spans="1:8" ht="15.75">
      <c r="A28" s="39" t="s">
        <v>222</v>
      </c>
      <c r="B28" s="1" t="s">
        <v>43</v>
      </c>
      <c r="C28" s="40"/>
      <c r="D28" s="50">
        <v>17099680949</v>
      </c>
      <c r="E28" s="3" t="s">
        <v>36</v>
      </c>
      <c r="F28" s="44">
        <f t="shared" si="0"/>
        <v>12404768519</v>
      </c>
      <c r="H28" s="46"/>
    </row>
    <row r="29" spans="1:8" ht="15.75">
      <c r="A29" s="39" t="s">
        <v>223</v>
      </c>
      <c r="B29" s="1" t="s">
        <v>224</v>
      </c>
      <c r="C29" s="40"/>
      <c r="D29" s="50">
        <v>17099680949</v>
      </c>
      <c r="E29" s="3" t="s">
        <v>41</v>
      </c>
      <c r="F29" s="44">
        <f t="shared" si="0"/>
        <v>12398768519</v>
      </c>
      <c r="H29" s="46"/>
    </row>
    <row r="30" spans="1:8" ht="15.75">
      <c r="A30" s="39" t="s">
        <v>42</v>
      </c>
      <c r="B30" s="1" t="s">
        <v>44</v>
      </c>
      <c r="C30" s="40"/>
      <c r="D30" s="50">
        <v>3471655185</v>
      </c>
      <c r="E30" s="3" t="s">
        <v>9</v>
      </c>
      <c r="F30" s="44">
        <f t="shared" si="0"/>
        <v>3471655185</v>
      </c>
      <c r="H30" s="46"/>
    </row>
    <row r="31" spans="1:8" ht="15.75">
      <c r="A31" s="39" t="s">
        <v>225</v>
      </c>
      <c r="B31" s="1" t="s">
        <v>52</v>
      </c>
      <c r="C31" s="40"/>
      <c r="D31" s="50">
        <f>D28-D30</f>
        <v>13628025764</v>
      </c>
      <c r="E31" s="3" t="s">
        <v>36</v>
      </c>
      <c r="F31" s="44">
        <f>D31+E31</f>
        <v>8933113334</v>
      </c>
      <c r="H31" s="46"/>
    </row>
    <row r="32" spans="1:6" ht="16.5" thickBot="1">
      <c r="A32" s="41"/>
      <c r="B32" s="42"/>
      <c r="C32" s="42"/>
      <c r="D32" s="51"/>
      <c r="E32" s="42"/>
      <c r="F32" s="43"/>
    </row>
    <row r="33" ht="16.5" thickTop="1"/>
  </sheetData>
  <mergeCells count="3">
    <mergeCell ref="C1:F1"/>
    <mergeCell ref="A3:F3"/>
    <mergeCell ref="A4:F4"/>
  </mergeCells>
  <printOptions/>
  <pageMargins left="0.75" right="0.75" top="0.21" bottom="0.18" header="0.2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FPTS</cp:lastModifiedBy>
  <cp:lastPrinted>2008-01-23T10:54:40Z</cp:lastPrinted>
  <dcterms:created xsi:type="dcterms:W3CDTF">1996-10-14T23:33:28Z</dcterms:created>
  <dcterms:modified xsi:type="dcterms:W3CDTF">2008-01-31T08:28:53Z</dcterms:modified>
  <cp:category/>
  <cp:version/>
  <cp:contentType/>
  <cp:contentStatus/>
</cp:coreProperties>
</file>